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2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<sst xmlns="http://schemas.openxmlformats.org/spreadsheetml/2006/main" count="1194" uniqueCount="530">
  <si>
    <t>EKONOMI</t>
  </si>
  <si>
    <t>POST</t>
  </si>
  <si>
    <t>VERKTYG O.D.</t>
  </si>
  <si>
    <t>BYGGBIL</t>
  </si>
  <si>
    <t>Beg Volvo 245 GL, 1988</t>
  </si>
  <si>
    <t>Försäkring för projektperioden</t>
  </si>
  <si>
    <t>KLÄDER</t>
  </si>
  <si>
    <t>Jacka &amp; byxor, Björnkläder</t>
  </si>
  <si>
    <t>Arbetshandskar</t>
  </si>
  <si>
    <t>Antal</t>
  </si>
  <si>
    <t>Summa</t>
  </si>
  <si>
    <t>Skyddskor, Diadora</t>
  </si>
  <si>
    <t>VERKTYG</t>
  </si>
  <si>
    <t>Senast uppdaterad:</t>
  </si>
  <si>
    <t>Inköpt hos</t>
  </si>
  <si>
    <t>Annons, privatperson</t>
  </si>
  <si>
    <t>Arbetsbelysning 500W</t>
  </si>
  <si>
    <t>Clas Ohlsson, Malmö</t>
  </si>
  <si>
    <t>Profero, Kristianstad</t>
  </si>
  <si>
    <t>Vinkelslip Black &amp; Decker CD115</t>
  </si>
  <si>
    <t>10-pack sliprondeller t. vinkelslip</t>
  </si>
  <si>
    <t>Harald Nyborg, Kristianstad</t>
  </si>
  <si>
    <t>FÖRBEREDELSER</t>
  </si>
  <si>
    <t>Kommentar</t>
  </si>
  <si>
    <t xml:space="preserve"> </t>
  </si>
  <si>
    <t>NYTT VEDSKJUL</t>
  </si>
  <si>
    <t>Byggnetto, Åhus</t>
  </si>
  <si>
    <t>Skruv, spik, lim &amp; limspruta</t>
  </si>
  <si>
    <t>Regel 45x95</t>
  </si>
  <si>
    <t>Pris / enhet</t>
  </si>
  <si>
    <t>DELSUMMA</t>
  </si>
  <si>
    <t>Div kostnader (tex däckbyte, service osv), cirka</t>
  </si>
  <si>
    <t>Trall 22x95, hyvlat, impregnerat</t>
  </si>
  <si>
    <t>Lecablock 190x190x590</t>
  </si>
  <si>
    <t>Tjärimpregnol, 3 liter</t>
  </si>
  <si>
    <t>Färghuset, Åhus</t>
  </si>
  <si>
    <t>Svart pigment</t>
  </si>
  <si>
    <t>ARBETSBÄNK</t>
  </si>
  <si>
    <t>Bordscirkelsåg</t>
  </si>
  <si>
    <t>Harald Nyborg, Löddeköpinge</t>
  </si>
  <si>
    <t>Kap/Gersåg, Selekta 1800W</t>
  </si>
  <si>
    <t xml:space="preserve">Vattenpass 1200mm </t>
  </si>
  <si>
    <t>Ekohallen, Fjälkinge</t>
  </si>
  <si>
    <t>De flesta verktyg är av amatörkvalitet, men det duger</t>
  </si>
  <si>
    <t>för ett mindre bygge som detta. Prisskillanden till</t>
  </si>
  <si>
    <t>proffsverktyg är dessutom så stor att de kan gå sönder</t>
  </si>
  <si>
    <t>3-4 ggr innan det hade lönat sig att köpa dylika.</t>
  </si>
  <si>
    <t>BYGGKOSTNADER</t>
  </si>
  <si>
    <t>Blå, kombi, gott skick, 27000 mil, drag</t>
  </si>
  <si>
    <t>Släpvagnshyra</t>
  </si>
  <si>
    <t>Bensinkostnader (approx.)</t>
  </si>
  <si>
    <t>Statoil, Åhus</t>
  </si>
  <si>
    <t>Tigersåg, Power Super 750W</t>
  </si>
  <si>
    <t>Stolpvattenpass</t>
  </si>
  <si>
    <t>Skottkärra 90L</t>
  </si>
  <si>
    <t>Murarsnöre</t>
  </si>
  <si>
    <t>FRIGGEBOD - förberedelser, flytt, försäljning</t>
  </si>
  <si>
    <t>Div skruv od</t>
  </si>
  <si>
    <t>Pappspik, låda</t>
  </si>
  <si>
    <t>Cement, säck 25kg, polskt fabrikat</t>
  </si>
  <si>
    <t>Armeringsjärn, 8mm, 6m längder</t>
  </si>
  <si>
    <t>Plintjärn</t>
  </si>
  <si>
    <t>Gjutrör d=150mm, l=800mm</t>
  </si>
  <si>
    <t>Bernes Service</t>
  </si>
  <si>
    <t>Balkar 45x195</t>
  </si>
  <si>
    <t>Reglar 45x120</t>
  </si>
  <si>
    <t>Reglar 45x45</t>
  </si>
  <si>
    <t>Makadam &amp; gjutgrus, totalt ca 1300kg</t>
  </si>
  <si>
    <t>Rolf Nilsson Schakt, Åhus</t>
  </si>
  <si>
    <t>UTSÄTTNING &amp; PLINTAR</t>
  </si>
  <si>
    <t>STOMME</t>
  </si>
  <si>
    <t>Impreg. brädor 22x95</t>
  </si>
  <si>
    <t>Ankarspik 40x4,0 - lådor om 250 stk</t>
  </si>
  <si>
    <t>Syllpapp YEP2500, rulle 15x0,12m</t>
  </si>
  <si>
    <t>Trälim ute, liter</t>
  </si>
  <si>
    <t xml:space="preserve">Bult m mutter, 8x60 (två per plintjärn) </t>
  </si>
  <si>
    <t>SPIK, SKRUV, LIM och annat utanför kategori</t>
  </si>
  <si>
    <t>Kranbil (ca 3h)</t>
  </si>
  <si>
    <t>Diverse skruv o.d.</t>
  </si>
  <si>
    <t>Spik förzinkad 60x2,3 - lådor om 2000 stk</t>
  </si>
  <si>
    <t>Balkskor Essve 45x167</t>
  </si>
  <si>
    <t>Reglar 45x95</t>
  </si>
  <si>
    <t>Fogsvans 22" Kongsberg</t>
  </si>
  <si>
    <t>x</t>
  </si>
  <si>
    <t>SUMMA BYGGKOSTNADER</t>
  </si>
  <si>
    <t>Byggplywood 15x2400x1200</t>
  </si>
  <si>
    <t>Trossbottenskiva 6,2x550x1220</t>
  </si>
  <si>
    <t>Trälim inne, liter</t>
  </si>
  <si>
    <t>Vinkelbeslag ?x?</t>
  </si>
  <si>
    <t>Spikplåt 60*140</t>
  </si>
  <si>
    <t>Bits PZ-2</t>
  </si>
  <si>
    <t>Sliprondeller 125mm 30-pack</t>
  </si>
  <si>
    <t>Hålplatta 60*140</t>
  </si>
  <si>
    <t>Vinkelbeslag 50x50x40x2</t>
  </si>
  <si>
    <t>Vinkelbeslag 60x60x90x3</t>
  </si>
  <si>
    <t>Vinkelbeslag 40x40x40x2</t>
  </si>
  <si>
    <t>Stämjärn 24mm</t>
  </si>
  <si>
    <t>Presenning 3,6x5,4m</t>
  </si>
  <si>
    <t>Brytbladskniv</t>
  </si>
  <si>
    <t>Reglar 45x145</t>
  </si>
  <si>
    <t>Vinkelbeslag 105/5</t>
  </si>
  <si>
    <t>Snabbtving Jack Quick 300mm</t>
  </si>
  <si>
    <t>Partytält 3x3m</t>
  </si>
  <si>
    <t>Måttband 30m Stanley</t>
  </si>
  <si>
    <t>Hammare Sandvik</t>
  </si>
  <si>
    <t>Domkraft 2 ton</t>
  </si>
  <si>
    <t>Verktygslåda Apollo 20"</t>
  </si>
  <si>
    <t>Maskinväska Keter</t>
  </si>
  <si>
    <t>Cirkelsåg, PowerCraft</t>
  </si>
  <si>
    <t>Kabelvinda 20m</t>
  </si>
  <si>
    <t>Skruvdragare Selekta</t>
  </si>
  <si>
    <t>Extremt dålig faktiskt.</t>
  </si>
  <si>
    <t>Rundfil Sandvik</t>
  </si>
  <si>
    <t>Hågsålset</t>
  </si>
  <si>
    <t>Spännband</t>
  </si>
  <si>
    <t>Skruv, lös vikt (kr/kg)</t>
  </si>
  <si>
    <t>Optimera, Kristianstad</t>
  </si>
  <si>
    <t>Vinkellinjal</t>
  </si>
  <si>
    <t>Mekonomen, Kristianstad</t>
  </si>
  <si>
    <t>Ivarsson Åkeri, Gärds Köpinge</t>
  </si>
  <si>
    <t>Balkskor 45x167</t>
  </si>
  <si>
    <t>Utebelysning</t>
  </si>
  <si>
    <t>Rusta, Kristianstad</t>
  </si>
  <si>
    <t>Kofot 450mm</t>
  </si>
  <si>
    <t>Cheapy, Kristianstad</t>
  </si>
  <si>
    <t>Slidkniv Serva</t>
  </si>
  <si>
    <t>Limspatel</t>
  </si>
  <si>
    <t>Snickarpennor 6st</t>
  </si>
  <si>
    <t>Smygvinkel</t>
  </si>
  <si>
    <t>Vinkelbeslag 60x60x40x2,5</t>
  </si>
  <si>
    <t>Sprayfärg vit</t>
  </si>
  <si>
    <t>Slidkniv</t>
  </si>
  <si>
    <t>KOMMUNENS AVGIFTER</t>
  </si>
  <si>
    <t>Planavgift</t>
  </si>
  <si>
    <t>Kristianstad Kommun</t>
  </si>
  <si>
    <t>TOTAL</t>
  </si>
  <si>
    <t>Elhäftpistol</t>
  </si>
  <si>
    <t>Häftklammer 12mm 1000st</t>
  </si>
  <si>
    <t>Skruvdragare Toolmate 18V</t>
  </si>
  <si>
    <t>Tumstock</t>
  </si>
  <si>
    <t>Brytbladskniv 18mm</t>
  </si>
  <si>
    <t>Bits PZ-3 flerpack</t>
  </si>
  <si>
    <t>Bits PZ-2 flerpack</t>
  </si>
  <si>
    <t>ÖVRIGA KOSTNADER</t>
  </si>
  <si>
    <t>Häftklammer 14mm 1000st</t>
  </si>
  <si>
    <t>Silvertejp 50m</t>
  </si>
  <si>
    <t>Plastfolie 0,1x2000 50m</t>
  </si>
  <si>
    <t>Reglar 45x70</t>
  </si>
  <si>
    <t>Innergolv 31x137 ekonomikvalitet, per m2</t>
  </si>
  <si>
    <t>Innervägg/tak 21x137 ekonomikvalitet, per m2</t>
  </si>
  <si>
    <t>Fraktkostnad</t>
  </si>
  <si>
    <t>EL, VVS, MARKARBETEN</t>
  </si>
  <si>
    <t>EL</t>
  </si>
  <si>
    <t>VVS &amp; MARKARBETEN</t>
  </si>
  <si>
    <t>Eks Rörservice</t>
  </si>
  <si>
    <t>SUMMA EL, VVS, MARK</t>
  </si>
  <si>
    <t>Plusprisolrör 12mm</t>
  </si>
  <si>
    <t>VP-rör 16mm 3m</t>
  </si>
  <si>
    <t>Flexslang dragen 3x1,5 50m</t>
  </si>
  <si>
    <t>Kopplingsdosa 26mm</t>
  </si>
  <si>
    <t>Apparatdosa 26mm</t>
  </si>
  <si>
    <t>Takdosa</t>
  </si>
  <si>
    <t>Skarvdel VP-rör</t>
  </si>
  <si>
    <t>Böjfjäder 16mm</t>
  </si>
  <si>
    <t>Sticksåg Black&amp;Decker 370W</t>
  </si>
  <si>
    <t>Rinkaby Rör</t>
  </si>
  <si>
    <t>Monteringsklammer 16mm</t>
  </si>
  <si>
    <t>TÄTSKIKT</t>
  </si>
  <si>
    <t>Halotex RS-10 underlagstak, m2</t>
  </si>
  <si>
    <t>Sponsrat av Mataki</t>
  </si>
  <si>
    <t>Silikonlim</t>
  </si>
  <si>
    <t>Lim Tremco PL-400</t>
  </si>
  <si>
    <t>Hård board 3,2x1220x2440 till temporära fönster</t>
  </si>
  <si>
    <t>Tigersågsklinga, 3-pack</t>
  </si>
  <si>
    <t xml:space="preserve"> +moms</t>
  </si>
  <si>
    <t>Strålkastare 150W</t>
  </si>
  <si>
    <t>Markkabel 6mm2 5+1ledare</t>
  </si>
  <si>
    <t>Borrset 6 delar 8-30mm</t>
  </si>
  <si>
    <t>ISOLERING</t>
  </si>
  <si>
    <t>Grålumpapp 1x15m</t>
  </si>
  <si>
    <t>Spik förzinkad 100x3,4 - lådor om 800 stk</t>
  </si>
  <si>
    <t>Spikdrivare 3mm</t>
  </si>
  <si>
    <t>Golvfoam (underlag till golvbrädor) 15m2</t>
  </si>
  <si>
    <t>Paroc Självbyggskiva 95mm, stenull, pkt om 5,3m2</t>
  </si>
  <si>
    <t>Paroc 95mm, stenull, pkt om 5,3m2</t>
  </si>
  <si>
    <t>Asfaboard 12x1200x2440</t>
  </si>
  <si>
    <t>Fogskum 0,5L</t>
  </si>
  <si>
    <t>Dyckert  2,8x75 - lådor om 100 stk</t>
  </si>
  <si>
    <t>Värmefläkt 2kW</t>
  </si>
  <si>
    <t>Plusprisolrör 15mm</t>
  </si>
  <si>
    <t>DÖRRAR &amp; FÖNSTER</t>
  </si>
  <si>
    <t>Paroc drevningsremsa 80mm</t>
  </si>
  <si>
    <t>Plastkil brun</t>
  </si>
  <si>
    <t>Bottningslist 16mm</t>
  </si>
  <si>
    <t>Karmmonteringsnyckel</t>
  </si>
  <si>
    <t>Karmskruv 70mm 20st</t>
  </si>
  <si>
    <t>Pallbricka PBD1000</t>
  </si>
  <si>
    <t>Pallbricka PBD200</t>
  </si>
  <si>
    <t>Pallbricka PBD500</t>
  </si>
  <si>
    <t>Sopsäck 125L 10/rulle</t>
  </si>
  <si>
    <t>ÖVRIGT</t>
  </si>
  <si>
    <t>Lyftgångjärn 85mm t. temporär dörr, 2stk</t>
  </si>
  <si>
    <t>Brytblad 18mm, 10stk</t>
  </si>
  <si>
    <t>Borr 38mm</t>
  </si>
  <si>
    <t>Transportkostnad Falu Rödfärg</t>
  </si>
  <si>
    <t>Falu sponsrar med 100L färg</t>
  </si>
  <si>
    <t>Olika</t>
  </si>
  <si>
    <t>Inkl Lars bensinkostnader</t>
  </si>
  <si>
    <t>Presenning 6x10m</t>
  </si>
  <si>
    <t>SUMMA AVGIFTER, VERKTYG, FÖRBR., ÖVRIGA</t>
  </si>
  <si>
    <t>Privatperson</t>
  </si>
  <si>
    <t>Via nätet, beg men nya</t>
  </si>
  <si>
    <t>VVS av Ek, markarbeten av ÅBAB.</t>
  </si>
  <si>
    <t>Paroc Väggskiva 120mm, stenull, pkt om 4m2</t>
  </si>
  <si>
    <t>Isover Uni-skiva 70mm, glasull, pkt om 9m2</t>
  </si>
  <si>
    <t>Läkt 25x50</t>
  </si>
  <si>
    <t>Ytterpanel 25x150 norrländsk kärnfuru, i meter</t>
  </si>
  <si>
    <t>Dyckert  2,3x60 - lådor om 500 stk</t>
  </si>
  <si>
    <t>Skruv 5,0x100 - lådor om 100 stk, PZ</t>
  </si>
  <si>
    <t>Skruv 5,5x90 - lådor om 100 stk, PZ</t>
  </si>
  <si>
    <t>Skruv 5,0x90 - lådor om 100 stk, PZ</t>
  </si>
  <si>
    <t>Skruv 5,5x60 - lådor om 100 stk, PZ</t>
  </si>
  <si>
    <t>Skruv 5,0x60 - lådor om 100 stk, PZ</t>
  </si>
  <si>
    <t>Skruv 4,0x60 - lådor om 100 stk, PZ</t>
  </si>
  <si>
    <t>Skruv 5,0x100 - lådor om 100 stk, TX</t>
  </si>
  <si>
    <t>Skruv 5,0x70 - lådor om 100 stk, TX</t>
  </si>
  <si>
    <t>Bits TX25, 2-pack</t>
  </si>
  <si>
    <t>Isolerkniv Frost, tandad för stenull</t>
  </si>
  <si>
    <t>Isolerkniv Frost, slät för glasull</t>
  </si>
  <si>
    <t>Filtermask</t>
  </si>
  <si>
    <t>Armeringsjärn, att fästa tältet med</t>
  </si>
  <si>
    <t>Fönsterbleck</t>
  </si>
  <si>
    <t>Pensel, 30x120mm</t>
  </si>
  <si>
    <t>Skruv 5,0x70 - lådor om 100 stk, PZ</t>
  </si>
  <si>
    <t>Pallbricka PBR2</t>
  </si>
  <si>
    <t>Bottningslist 20mm</t>
  </si>
  <si>
    <t>Pallbricka PBR10</t>
  </si>
  <si>
    <t>Pallbricka PBR5</t>
  </si>
  <si>
    <t>Borr, installation 5x110/160, joran</t>
  </si>
  <si>
    <t>Fönsterdörr 9x21, från Traryd fönster</t>
  </si>
  <si>
    <t>Fönsterdörr 8x21, från Traryd fönster</t>
  </si>
  <si>
    <t>Vinkelbeslag</t>
  </si>
  <si>
    <t>YTSKIKT</t>
  </si>
  <si>
    <t>Roxull drevningsremsa 50mm</t>
  </si>
  <si>
    <t>Silvan, Lund</t>
  </si>
  <si>
    <t>Snickerispackel</t>
  </si>
  <si>
    <t>Lackpensel, Spekter</t>
  </si>
  <si>
    <t>Slippapper</t>
  </si>
  <si>
    <t>Autospackel 5</t>
  </si>
  <si>
    <t>Trägrund, vit, 5L</t>
  </si>
  <si>
    <t>Trälim, ute</t>
  </si>
  <si>
    <t>Sikasil glassilikon, 300ml</t>
  </si>
  <si>
    <t>Beijer, Lund</t>
  </si>
  <si>
    <t>Centrumborr 14x155</t>
  </si>
  <si>
    <t>Trallskruv rostfri 4,3x42, pkt om 250</t>
  </si>
  <si>
    <t>Plastlock vit, för karmskruvshål</t>
  </si>
  <si>
    <t>Geringssåg, Nova 550mm</t>
  </si>
  <si>
    <t>Kakel 15x15, vit blank, Höganäs, per m2</t>
  </si>
  <si>
    <t>Gummilist, ?m</t>
  </si>
  <si>
    <t>Lunds Glasmästeri</t>
  </si>
  <si>
    <t>Aluminiumlist, ?m</t>
  </si>
  <si>
    <t>Tinova Fönsterfärg, vit, 5L</t>
  </si>
  <si>
    <t>Bengtssons Färgtema, Lund</t>
  </si>
  <si>
    <t>Tinova Utegrund, vit, 5L</t>
  </si>
  <si>
    <t>Lacknafta, 5L</t>
  </si>
  <si>
    <t>Snickarbyxor, Fristads</t>
  </si>
  <si>
    <t>Kristianstad-Textil</t>
  </si>
  <si>
    <t>Montageskruv, med gummibricka, för alulist, pkt 250</t>
  </si>
  <si>
    <t>Isolerglas till fönster, totalt 16 olika rutor</t>
  </si>
  <si>
    <t>Osby Glas</t>
  </si>
  <si>
    <t>Kokplatta, Rommelsbacher</t>
  </si>
  <si>
    <t xml:space="preserve">Evertrieb, tysk nätbutik </t>
  </si>
  <si>
    <t>K-plywood 12x2400x1200</t>
  </si>
  <si>
    <t>Furu till fönster, klass 1, ca 55 lpm olika storlekar</t>
  </si>
  <si>
    <t>KA i Staffanstorp AB</t>
  </si>
  <si>
    <t>Lyftgångjärn, 85mm, 2 per frp</t>
  </si>
  <si>
    <t>Eksandhs, Lund</t>
  </si>
  <si>
    <t>Fönsterlås, 2 per frp</t>
  </si>
  <si>
    <t>IFÖ Cera WC - stol, tank &amp; monteringssats</t>
  </si>
  <si>
    <t>Arbetskostnad, inkl grävning</t>
  </si>
  <si>
    <t>Sponsrat av IFÖ</t>
  </si>
  <si>
    <t>DÄCK</t>
  </si>
  <si>
    <t>Balk 45x170, meter</t>
  </si>
  <si>
    <t>Balk 45x120, meter</t>
  </si>
  <si>
    <t>Balk 45x95, meter</t>
  </si>
  <si>
    <t>Stolpe 95x95, meter</t>
  </si>
  <si>
    <t>Trallbrädor 28x120, meter</t>
  </si>
  <si>
    <t>David Eriksson</t>
  </si>
  <si>
    <t>Falu Rödfärg, svart, liter</t>
  </si>
  <si>
    <t>Sponsrat av Falufärg</t>
  </si>
  <si>
    <t>Tjära, Kultursvart, 70 liter</t>
  </si>
  <si>
    <t>Johansson Tjära</t>
  </si>
  <si>
    <t>Fräsjärnset 12 delar</t>
  </si>
  <si>
    <t>Omrörare</t>
  </si>
  <si>
    <t>Elskåp m dörr, plåt, 26-modul</t>
  </si>
  <si>
    <t>Jordfelsbrytare 400V</t>
  </si>
  <si>
    <t>Automatsäkring 3-pol 20A</t>
  </si>
  <si>
    <t>Automatsäkring 1-pol 10A</t>
  </si>
  <si>
    <t>Automatsäkring 1-pol 16A</t>
  </si>
  <si>
    <t>Sågklinga 255x30, 30T</t>
  </si>
  <si>
    <t>Häftklammer 10mm 1000st</t>
  </si>
  <si>
    <t>Skruvmejselset, Taparia</t>
  </si>
  <si>
    <t>Fil, halvrund</t>
  </si>
  <si>
    <t>Skjutmått</t>
  </si>
  <si>
    <t>Snabbslangklämma 2pack</t>
  </si>
  <si>
    <t>Spolträd 0,6mm</t>
  </si>
  <si>
    <t>Murbrukshink</t>
  </si>
  <si>
    <t>Fönsterlås</t>
  </si>
  <si>
    <t>Downlight flatspot 230V</t>
  </si>
  <si>
    <t>Skaltång</t>
  </si>
  <si>
    <t>Skjutdörrsskena K75</t>
  </si>
  <si>
    <t>Innerdörr vit slät med karm 8x21</t>
  </si>
  <si>
    <t>Skjutskålbeslag</t>
  </si>
  <si>
    <t>VENTILATION</t>
  </si>
  <si>
    <t>Stos 102x60</t>
  </si>
  <si>
    <t>Fönsterskrapa</t>
  </si>
  <si>
    <t>Skruvmejsel, 4x75</t>
  </si>
  <si>
    <t>Penselset husmålning</t>
  </si>
  <si>
    <t>Rollerset 10cm</t>
  </si>
  <si>
    <t>Lackroller 10cm</t>
  </si>
  <si>
    <t>Badrumsfärg, vit, L</t>
  </si>
  <si>
    <t>Snickeriarbete fönsterkarmar</t>
  </si>
  <si>
    <t>Diverse</t>
  </si>
  <si>
    <t>Plintar 500mm</t>
  </si>
  <si>
    <t>Skruv, diverse</t>
  </si>
  <si>
    <t>Bygg&amp;Design, Åhus</t>
  </si>
  <si>
    <t>Trall lärk 28x120, m</t>
  </si>
  <si>
    <t>Bult, lös vikt (kr/kg)</t>
  </si>
  <si>
    <t>Fransk skruv, lös vikt (kr/kg)</t>
  </si>
  <si>
    <t>List, foder 12x43, meter</t>
  </si>
  <si>
    <t>Latexfog, tub</t>
  </si>
  <si>
    <t>Trägrund, vit, 1L</t>
  </si>
  <si>
    <t>Plastfolie 0,07x2000 50m</t>
  </si>
  <si>
    <t>Skaftpensel, syntet 35x120</t>
  </si>
  <si>
    <t>Tätlist gummi, 4x9mm, 6m</t>
  </si>
  <si>
    <t>Vidhäftare, 1L</t>
  </si>
  <si>
    <t>Våtrumsspackel lätt 0,5L</t>
  </si>
  <si>
    <t>List, golv 12x43, meter</t>
  </si>
  <si>
    <t>Kvartsstav, 21x21, meter</t>
  </si>
  <si>
    <t>List, fog, 8x27, meter</t>
  </si>
  <si>
    <t>Lim PL400, tub</t>
  </si>
  <si>
    <t>Bricka, 9x18</t>
  </si>
  <si>
    <t>Isover Uni-skiva 120mm, glasull, pkt om 5,2m2</t>
  </si>
  <si>
    <t>Ventilgaller 125x125</t>
  </si>
  <si>
    <t>Stos t. galler</t>
  </si>
  <si>
    <t>Tallriksventil</t>
  </si>
  <si>
    <t>Modulrör d100mm</t>
  </si>
  <si>
    <t>Våtrumsfläkt Fresh T100</t>
  </si>
  <si>
    <t>Köksventslang 105x1500</t>
  </si>
  <si>
    <t>Skruv 5,0x90 - lådor om 100 stk, TX</t>
  </si>
  <si>
    <t>Råplan 22x145, till fönsterfoder, meter</t>
  </si>
  <si>
    <t>Råplan 22x70, till fönsterfoder, meter</t>
  </si>
  <si>
    <t>BADRUM:</t>
  </si>
  <si>
    <t>Gipsskiva, 13mm, 600x2400</t>
  </si>
  <si>
    <t>K-ply, 15x2400x1200</t>
  </si>
  <si>
    <t>Maskeringstejp, div bredder, rulle</t>
  </si>
  <si>
    <t>Bits TX20, 2-pack</t>
  </si>
  <si>
    <t>Dyckert  1,7x40 - lådor om 500? stk</t>
  </si>
  <si>
    <t>Trallskruv 4,3x55, TX, rostfri, 250/pkt</t>
  </si>
  <si>
    <t>Glespanel 28x70, meter</t>
  </si>
  <si>
    <t>Råplan 22x120, till fönsterfoder, meter</t>
  </si>
  <si>
    <t>Extremt prisvärd</t>
  </si>
  <si>
    <t>Innervägg/tak 20x136 ekonomikvalitet, per m2</t>
  </si>
  <si>
    <t>Kakelkryss 50st</t>
  </si>
  <si>
    <t>Fixkam plast</t>
  </si>
  <si>
    <t>Fix Multi 10kg</t>
  </si>
  <si>
    <t>Gipsskiva, 13mm, 900x2500</t>
  </si>
  <si>
    <t>Gipsskiva, 13mm, 900x2400</t>
  </si>
  <si>
    <t>Gipsskiva, 13mm, 1200x2400</t>
  </si>
  <si>
    <t>Gipsskiva, 13mm, 600x2400, golv</t>
  </si>
  <si>
    <t>Gipsplank, 13mm, 600x1200, tak</t>
  </si>
  <si>
    <t>Råplan 22x95, till fönsterfoder, meter</t>
  </si>
  <si>
    <t>Skruv 4,0x40 - lådor om 200 stk, TX</t>
  </si>
  <si>
    <t>Sticksågblad 3-pack</t>
  </si>
  <si>
    <t>Sågkrans 5 del 60-92mm</t>
  </si>
  <si>
    <t>Primer 6030 1L</t>
  </si>
  <si>
    <t>Flytspackel 25kg</t>
  </si>
  <si>
    <t>Fanérskiva 9x2440x1200</t>
  </si>
  <si>
    <t>Fix Combi 15kg</t>
  </si>
  <si>
    <t>Klinkerfog 15kg</t>
  </si>
  <si>
    <t>Kakelfog 15kg</t>
  </si>
  <si>
    <t>Fiberremsa 100mm x 50m</t>
  </si>
  <si>
    <t>Golvspånskiva 600x2400</t>
  </si>
  <si>
    <t>Kakel &amp; Tegel, Malmö</t>
  </si>
  <si>
    <t>Spånskiva 10x2500x1200</t>
  </si>
  <si>
    <t>Tätskikt 2, 5L</t>
  </si>
  <si>
    <t>Tätskikt 1, 5L</t>
  </si>
  <si>
    <t>Våtrumssilikon 0,3L</t>
  </si>
  <si>
    <t>Roller perlon 180mm</t>
  </si>
  <si>
    <t>Fogplatta 80x260 hörn</t>
  </si>
  <si>
    <t>Putsbräda 14x28</t>
  </si>
  <si>
    <t>Putsbräda 18x32</t>
  </si>
  <si>
    <t>Skumplatta</t>
  </si>
  <si>
    <t>Kakelsnöre 4mm/15m</t>
  </si>
  <si>
    <t>Moddlare 50mm</t>
  </si>
  <si>
    <t>Moddlare 35mm</t>
  </si>
  <si>
    <t>Lackpensel 37mm</t>
  </si>
  <si>
    <t>Doslock</t>
  </si>
  <si>
    <t>INREDNING</t>
  </si>
  <si>
    <t>SUMMA INREDNING</t>
  </si>
  <si>
    <t>Konsol vit, fällbar</t>
  </si>
  <si>
    <t>IKEA, Malmö</t>
  </si>
  <si>
    <t>Second hand</t>
  </si>
  <si>
    <t>Snabbspackel 0,25L</t>
  </si>
  <si>
    <t>Skruv 4x30, rostfri, TX, 200-pack, t. fönsterlister</t>
  </si>
  <si>
    <t>Pianogångjärn 25x380 t. installationsskåp</t>
  </si>
  <si>
    <t>Magnetlås</t>
  </si>
  <si>
    <t>Lackpensel 75mm</t>
  </si>
  <si>
    <t>Trådsåg tungstenskarbid 300mm</t>
  </si>
  <si>
    <t>Clipsplugg 20-pack</t>
  </si>
  <si>
    <t>Trävaror</t>
  </si>
  <si>
    <t>Möbeltassar filt/rör</t>
  </si>
  <si>
    <t>Karatborr 5x85</t>
  </si>
  <si>
    <t>Diskbänk</t>
  </si>
  <si>
    <t>Kävlinge Mekaniska</t>
  </si>
  <si>
    <t>Sänglåda</t>
  </si>
  <si>
    <t>Internet</t>
  </si>
  <si>
    <t>Lindströms VVS, Lomma</t>
  </si>
  <si>
    <t>Lenhovda Radiatorfabrik</t>
  </si>
  <si>
    <t>Sponsrat 50%</t>
  </si>
  <si>
    <t>Karmskruv 70mm 50st</t>
  </si>
  <si>
    <t>Plastlock vit, för karmskruvshål, 20st</t>
  </si>
  <si>
    <t>Silikon glas 0,3L</t>
  </si>
  <si>
    <t>Karmventil alu 363mm tilluft</t>
  </si>
  <si>
    <t>Karmventilgaller</t>
  </si>
  <si>
    <t>Åhus Färghandel</t>
  </si>
  <si>
    <t>Golvolja 3L</t>
  </si>
  <si>
    <t>Träbets vit 4L</t>
  </si>
  <si>
    <t>Parkettpensel</t>
  </si>
  <si>
    <t>Woody, Kristianstad</t>
  </si>
  <si>
    <t>Allsvamp</t>
  </si>
  <si>
    <t>Golvslipverktyg</t>
  </si>
  <si>
    <t>Slipkork 120x70</t>
  </si>
  <si>
    <t>Slippapper 120korn</t>
  </si>
  <si>
    <t>Snickarbyxor, Fristads + knäskydd</t>
  </si>
  <si>
    <t>Kylskåp Samsung, litet</t>
  </si>
  <si>
    <t>Elgiganten, Kristianstad</t>
  </si>
  <si>
    <t>Skjutdörr 30x21, tre blad, "Star" från Santex</t>
  </si>
  <si>
    <t>Flera fel vid leverans, dålig service</t>
  </si>
  <si>
    <t>Varmvattenberedare 35L</t>
  </si>
  <si>
    <t>Länsförsäkringar</t>
  </si>
  <si>
    <t>Skatt för projektperioden (2004-2005)</t>
  </si>
  <si>
    <t>Elpoolen, Åhus</t>
  </si>
  <si>
    <t>Infällnadsburk downlight</t>
  </si>
  <si>
    <t>Flexslang 16mm, meter</t>
  </si>
  <si>
    <t>Kabel RHH 1,5mm2, meter</t>
  </si>
  <si>
    <t>Halogenlampa 35w</t>
  </si>
  <si>
    <t>Kabel FK 1,5mm2, meter</t>
  </si>
  <si>
    <t>Markrör HDPE korrigerade, meter</t>
  </si>
  <si>
    <t>Prefixrör 16 FK 5G1,5, meter</t>
  </si>
  <si>
    <t>Kabel FK 2,5mm2, meter</t>
  </si>
  <si>
    <t>Kopplingsdosa 70mm</t>
  </si>
  <si>
    <t>Lamppropp</t>
  </si>
  <si>
    <t>Halogenlampa 500w</t>
  </si>
  <si>
    <t>Arbetskostnad, timmar</t>
  </si>
  <si>
    <t>Servicebil, timmar</t>
  </si>
  <si>
    <t>Klinker 15x15, vit matt, Helsinki PAV, 3m2</t>
  </si>
  <si>
    <t>Tyg från Percys i Åhus</t>
  </si>
  <si>
    <t>Soffa, second hand, inkl omklädning</t>
  </si>
  <si>
    <t>Förhöjning för klinkerram</t>
  </si>
  <si>
    <t>Säng 120x200 inkl bäddmadrass &amp; ben</t>
  </si>
  <si>
    <t>Golvlampa Lyktan</t>
  </si>
  <si>
    <t>Överhandsfräs</t>
  </si>
  <si>
    <t>Byggmax, Kristianstad</t>
  </si>
  <si>
    <t>Spånskiva 16x1200x2620, till loften</t>
  </si>
  <si>
    <t>Sprayfärg, svart för ommålning av ventilgaller</t>
  </si>
  <si>
    <t>Färghuset i Åhus</t>
  </si>
  <si>
    <t>Hornbach, Malmö</t>
  </si>
  <si>
    <t>Doslock m utlopp</t>
  </si>
  <si>
    <t>Apparatdosa?</t>
  </si>
  <si>
    <t>Armaturdosa?</t>
  </si>
  <si>
    <t>Stege, hopfällbar, ca 160cm</t>
  </si>
  <si>
    <t>Låscylindrar 3st</t>
  </si>
  <si>
    <t>Citylåset, Kristianstad</t>
  </si>
  <si>
    <t>Handfat inkl bottenventil och vattenlås</t>
  </si>
  <si>
    <t>Castorama, Grenoble</t>
  </si>
  <si>
    <t>Fransk skruv</t>
  </si>
  <si>
    <t>Sexkantskruv M8x80 inkl mutter</t>
  </si>
  <si>
    <t>Färgtrågsats 180mm</t>
  </si>
  <si>
    <t>Penselset allround</t>
  </si>
  <si>
    <t>Rollerset 180mm</t>
  </si>
  <si>
    <t>Telekabel, meter</t>
  </si>
  <si>
    <t>Antennkabel, meter</t>
  </si>
  <si>
    <t>Kabel EKLK 4G1,5, 50m</t>
  </si>
  <si>
    <t>Kabel el, MALM, meter</t>
  </si>
  <si>
    <t>Trycke t. toadörr</t>
  </si>
  <si>
    <t>Fönsterfärg vit, liter</t>
  </si>
  <si>
    <t>Fönsterpenslar 5p</t>
  </si>
  <si>
    <t>Färg m brytning, liter</t>
  </si>
  <si>
    <t>Mabotap (vad det nu kan vara)</t>
  </si>
  <si>
    <t>Rörmanschett 110mm</t>
  </si>
  <si>
    <t>Diskho till diskbänk, Panda</t>
  </si>
  <si>
    <t>Radiatorer EMS-Flex, oljefyllda, 230V, 4st</t>
  </si>
  <si>
    <t>Armaturer kök &amp; handfat, Tapwell</t>
  </si>
  <si>
    <t>Armatur dusch, HansGrohe Ecostat, inkl fäste</t>
  </si>
  <si>
    <t>Bosses Färg, Kristianstad</t>
  </si>
  <si>
    <t>Fönsterfärg, tinova, liter</t>
  </si>
  <si>
    <t>Oljetäckfärg, tinova, liter</t>
  </si>
  <si>
    <t>Fasadpensel vinklad 100mm</t>
  </si>
  <si>
    <t>Inomhusfärg, vattenbaserad vit</t>
  </si>
  <si>
    <t>Apoteket, Åhus</t>
  </si>
  <si>
    <t>Latexhandskar, tunna, pkt om 100</t>
  </si>
  <si>
    <t>Tapet Cole&amp;Son Orchid, rulle</t>
  </si>
  <si>
    <t>Tapetorama, Malmö</t>
  </si>
  <si>
    <t>Golvbrunn, Jafo</t>
  </si>
  <si>
    <t>Klinkerram, Jafo</t>
  </si>
  <si>
    <t>Tätark 400x400</t>
  </si>
  <si>
    <t>Laminerat glas, 2x4, ca 700x500</t>
  </si>
  <si>
    <t>Vilans Glas, Kristianstad</t>
  </si>
  <si>
    <t>Akryltätmassa, tub 0,3L</t>
  </si>
  <si>
    <t>Fernissa, Goldspar, burk om 0,75L</t>
  </si>
  <si>
    <t>Lim &amp; Fog nånting</t>
  </si>
  <si>
    <t>Båtfärg (troligen fernissa)</t>
  </si>
  <si>
    <t>Ventilationsbeslag Fix 85/85</t>
  </si>
  <si>
    <t>Vinkeljärn &amp; rullbeslag t. köksinredning</t>
  </si>
  <si>
    <t>Klädskåp, Hövding inkl hyllplan</t>
  </si>
  <si>
    <t>Madrass t sovloft, Fagerås</t>
  </si>
  <si>
    <t>Resårbotten 140x200 inkl bäddmadrass &amp; ben</t>
  </si>
  <si>
    <t>Ikea PS-skåp litet</t>
  </si>
  <si>
    <t>Handdukar Näckten</t>
  </si>
  <si>
    <t>Trasmatta Agger</t>
  </si>
  <si>
    <t>Utestolar, fällbara</t>
  </si>
  <si>
    <t>Linnetyg, vitt, till gardiner ed, ca 25 meter</t>
  </si>
  <si>
    <t>Gittes Stuvkälla, Rinkaby</t>
  </si>
  <si>
    <t>Glidskenor m klämmor till gardiner</t>
  </si>
  <si>
    <t>Jysk Bäddlager, Kristianstad</t>
  </si>
  <si>
    <t>Elpoolen, EJ FAKTURERAT ÄN, BERÄKNAT</t>
  </si>
  <si>
    <t>Eks Rörservice, EJ FAKTURERAT ÄN, BERÄKNAT</t>
  </si>
  <si>
    <t>ELKO</t>
  </si>
  <si>
    <t>Alla brytare och uttag, ELKO PLUS, SPONSRADE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</si>
</sst>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#,##0.0\ &quot;kr&quot;"/>
    <numFmt numFmtId="167" formatCode="000\ 00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4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14" fontId="0" fillId="6" borderId="5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5" fillId="7" borderId="0" xfId="0" applyFont="1" applyFill="1" applyAlignment="1">
      <alignment/>
    </xf>
    <xf numFmtId="164" fontId="5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164" fontId="5" fillId="6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0" fontId="2" fillId="8" borderId="0" xfId="0" applyFont="1" applyFill="1" applyAlignment="1">
      <alignment/>
    </xf>
    <xf numFmtId="164" fontId="2" fillId="8" borderId="0" xfId="0" applyNumberFormat="1" applyFont="1" applyFill="1" applyAlignment="1">
      <alignment/>
    </xf>
    <xf numFmtId="49" fontId="5" fillId="2" borderId="1" xfId="0" applyNumberFormat="1" applyFont="1" applyFill="1" applyBorder="1" applyAlignment="1">
      <alignment horizontal="center"/>
    </xf>
    <xf numFmtId="0" fontId="5" fillId="9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0" borderId="0" xfId="0" applyFont="1" applyAlignment="1">
      <alignment/>
    </xf>
    <xf numFmtId="0" fontId="8" fillId="11" borderId="4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zoomScale="90" zoomScaleNormal="90" workbookViewId="0" topLeftCell="A1">
      <selection activeCell="F1" sqref="F1"/>
    </sheetView>
  </sheetViews>
  <sheetFormatPr defaultColWidth="9.140625" defaultRowHeight="18.75" customHeight="1"/>
  <cols>
    <col min="1" max="1" width="44.8515625" style="0" customWidth="1"/>
    <col min="2" max="2" width="10.57421875" style="0" customWidth="1"/>
    <col min="3" max="3" width="17.421875" style="19" customWidth="1"/>
    <col min="4" max="4" width="10.421875" style="23" customWidth="1"/>
    <col min="5" max="5" width="15.00390625" style="1" customWidth="1"/>
    <col min="6" max="6" width="27.421875" style="2" customWidth="1"/>
    <col min="7" max="7" width="64.8515625" style="2" customWidth="1"/>
  </cols>
  <sheetData>
    <row r="1" spans="1:7" s="12" customFormat="1" ht="18.75" customHeight="1" thickBot="1">
      <c r="A1" s="7" t="s">
        <v>0</v>
      </c>
      <c r="B1" s="8"/>
      <c r="C1" s="18" t="s">
        <v>13</v>
      </c>
      <c r="D1" s="22"/>
      <c r="E1" s="17">
        <v>38750</v>
      </c>
      <c r="F1" s="11"/>
      <c r="G1" s="11" t="s">
        <v>24</v>
      </c>
    </row>
    <row r="2" ht="18.75" customHeight="1" thickBot="1"/>
    <row r="3" spans="1:7" s="12" customFormat="1" ht="18.75" customHeight="1" thickBot="1">
      <c r="A3" s="3" t="s">
        <v>1</v>
      </c>
      <c r="B3" s="4" t="s">
        <v>9</v>
      </c>
      <c r="C3" s="20" t="s">
        <v>29</v>
      </c>
      <c r="D3" s="44" t="s">
        <v>174</v>
      </c>
      <c r="E3" s="5" t="s">
        <v>10</v>
      </c>
      <c r="F3" s="6" t="s">
        <v>14</v>
      </c>
      <c r="G3" s="6" t="s">
        <v>23</v>
      </c>
    </row>
    <row r="4" spans="1:7" s="32" customFormat="1" ht="18.75" customHeight="1">
      <c r="A4" s="26"/>
      <c r="B4" s="27"/>
      <c r="C4" s="28"/>
      <c r="D4" s="29"/>
      <c r="E4" s="30"/>
      <c r="F4" s="29"/>
      <c r="G4" s="31"/>
    </row>
    <row r="5" spans="1:7" s="32" customFormat="1" ht="18.75" customHeight="1">
      <c r="A5" s="16" t="s">
        <v>132</v>
      </c>
      <c r="B5" s="27"/>
      <c r="C5" s="28"/>
      <c r="D5" s="29"/>
      <c r="E5" s="30"/>
      <c r="F5" s="29"/>
      <c r="G5" s="31"/>
    </row>
    <row r="6" spans="1:7" s="32" customFormat="1" ht="18.75" customHeight="1">
      <c r="A6" s="32" t="s">
        <v>133</v>
      </c>
      <c r="B6" s="32">
        <v>1</v>
      </c>
      <c r="C6" s="33">
        <v>1853</v>
      </c>
      <c r="D6" s="34"/>
      <c r="E6" s="35">
        <f>IF(D6="x",B6*C6*1.25,B6*C6)</f>
        <v>1853</v>
      </c>
      <c r="F6" s="31" t="s">
        <v>134</v>
      </c>
      <c r="G6" s="31"/>
    </row>
    <row r="7" spans="1:7" s="32" customFormat="1" ht="18.75" customHeight="1">
      <c r="A7" s="32" t="s">
        <v>133</v>
      </c>
      <c r="B7" s="32">
        <v>1</v>
      </c>
      <c r="C7" s="33">
        <v>283</v>
      </c>
      <c r="D7" s="34"/>
      <c r="E7" s="35">
        <f>IF(D7="x",B7*C7*1.25,B7*C7)</f>
        <v>283</v>
      </c>
      <c r="F7" s="31" t="s">
        <v>134</v>
      </c>
      <c r="G7" s="31"/>
    </row>
    <row r="8" spans="1:5" ht="18.75" customHeight="1">
      <c r="A8" s="36" t="s">
        <v>30</v>
      </c>
      <c r="E8" s="37">
        <f>SUM(E6:E7)</f>
        <v>2136</v>
      </c>
    </row>
    <row r="9" spans="1:7" s="32" customFormat="1" ht="18.75" customHeight="1">
      <c r="A9" s="26"/>
      <c r="B9" s="27"/>
      <c r="C9" s="28"/>
      <c r="D9" s="29"/>
      <c r="E9" s="30"/>
      <c r="F9" s="29"/>
      <c r="G9" s="31"/>
    </row>
    <row r="10" spans="1:7" s="12" customFormat="1" ht="18.75" customHeight="1">
      <c r="A10" s="16" t="s">
        <v>2</v>
      </c>
      <c r="B10" s="9"/>
      <c r="C10" s="21"/>
      <c r="D10" s="24"/>
      <c r="E10" s="10"/>
      <c r="F10" s="11"/>
      <c r="G10" s="11"/>
    </row>
    <row r="11" ht="18.75" customHeight="1">
      <c r="A11" s="13" t="s">
        <v>3</v>
      </c>
    </row>
    <row r="12" spans="1:7" ht="18.75" customHeight="1">
      <c r="A12" t="s">
        <v>4</v>
      </c>
      <c r="B12">
        <v>1</v>
      </c>
      <c r="C12" s="19">
        <v>10000</v>
      </c>
      <c r="E12" s="1">
        <f>IF(D12="x",B12*C12*1.25,B12*C12)</f>
        <v>10000</v>
      </c>
      <c r="F12" s="2" t="s">
        <v>15</v>
      </c>
      <c r="G12" s="2" t="s">
        <v>48</v>
      </c>
    </row>
    <row r="13" spans="1:5" ht="18.75" customHeight="1">
      <c r="A13" t="s">
        <v>441</v>
      </c>
      <c r="B13">
        <v>1</v>
      </c>
      <c r="C13" s="19">
        <v>2200</v>
      </c>
      <c r="E13" s="1">
        <f>IF(D13="x",B13*C13*1.25,B13*C13)</f>
        <v>2200</v>
      </c>
    </row>
    <row r="14" spans="1:6" ht="18.75" customHeight="1">
      <c r="A14" t="s">
        <v>5</v>
      </c>
      <c r="B14">
        <v>1</v>
      </c>
      <c r="C14" s="19">
        <v>3243</v>
      </c>
      <c r="E14" s="1">
        <f>IF(D14="x",B14*C14*1.25,B14*C14)</f>
        <v>3243</v>
      </c>
      <c r="F14" s="2" t="s">
        <v>440</v>
      </c>
    </row>
    <row r="15" spans="1:6" ht="18.75" customHeight="1">
      <c r="A15" t="s">
        <v>31</v>
      </c>
      <c r="B15">
        <v>1</v>
      </c>
      <c r="C15" s="19">
        <v>3000</v>
      </c>
      <c r="E15" s="1">
        <f>IF(D15="x",B15*C15*1.25,B15*C15)</f>
        <v>3000</v>
      </c>
      <c r="F15" s="2" t="s">
        <v>206</v>
      </c>
    </row>
    <row r="16" ht="18.75" customHeight="1">
      <c r="A16" s="13" t="s">
        <v>6</v>
      </c>
    </row>
    <row r="17" spans="1:6" ht="18.75" customHeight="1">
      <c r="A17" t="s">
        <v>7</v>
      </c>
      <c r="B17">
        <v>1</v>
      </c>
      <c r="C17" s="19">
        <v>902</v>
      </c>
      <c r="D17" s="23" t="s">
        <v>83</v>
      </c>
      <c r="E17" s="1">
        <f>IF(D17="x",B17*C17*1.25,B17*C17)</f>
        <v>1127.5</v>
      </c>
      <c r="F17" s="2" t="s">
        <v>18</v>
      </c>
    </row>
    <row r="18" spans="1:6" ht="18.75" customHeight="1">
      <c r="A18" t="s">
        <v>8</v>
      </c>
      <c r="B18">
        <v>1</v>
      </c>
      <c r="C18" s="19">
        <v>58</v>
      </c>
      <c r="D18" s="23" t="s">
        <v>83</v>
      </c>
      <c r="E18" s="1">
        <f>IF(D18="x",B18*C18*1.25,B18*C18)</f>
        <v>72.5</v>
      </c>
      <c r="F18" s="2" t="s">
        <v>18</v>
      </c>
    </row>
    <row r="19" spans="1:6" ht="18.75" customHeight="1">
      <c r="A19" t="s">
        <v>11</v>
      </c>
      <c r="B19">
        <v>1</v>
      </c>
      <c r="C19" s="19">
        <v>675</v>
      </c>
      <c r="D19" s="23" t="s">
        <v>83</v>
      </c>
      <c r="E19" s="1">
        <f>IF(D19="x",B19*C19*1.25,B19*C19)</f>
        <v>843.75</v>
      </c>
      <c r="F19" s="2" t="s">
        <v>18</v>
      </c>
    </row>
    <row r="20" spans="1:6" ht="18.75" customHeight="1">
      <c r="A20" t="s">
        <v>265</v>
      </c>
      <c r="B20">
        <v>1</v>
      </c>
      <c r="C20" s="19">
        <v>400</v>
      </c>
      <c r="D20" s="23" t="s">
        <v>83</v>
      </c>
      <c r="E20" s="1">
        <f>IF(D20="x",B20*C20*1.25,B20*C20)</f>
        <v>500</v>
      </c>
      <c r="F20" s="2" t="s">
        <v>266</v>
      </c>
    </row>
    <row r="21" spans="1:6" ht="18.75" customHeight="1">
      <c r="A21" t="s">
        <v>434</v>
      </c>
      <c r="B21">
        <v>1</v>
      </c>
      <c r="C21" s="19">
        <v>455</v>
      </c>
      <c r="D21" s="23" t="s">
        <v>83</v>
      </c>
      <c r="E21" s="1">
        <f>IF(D21="x",B21*C21*1.25,B21*C21)</f>
        <v>568.75</v>
      </c>
      <c r="F21" s="2" t="s">
        <v>266</v>
      </c>
    </row>
    <row r="22" ht="18.75" customHeight="1">
      <c r="A22" s="13" t="s">
        <v>12</v>
      </c>
    </row>
    <row r="23" spans="1:7" ht="18.75" customHeight="1">
      <c r="A23" t="s">
        <v>16</v>
      </c>
      <c r="B23">
        <v>1</v>
      </c>
      <c r="C23" s="19">
        <v>85</v>
      </c>
      <c r="E23" s="1">
        <f aca="true" t="shared" si="0" ref="E23:E35">IF(D23="x",B23*C23*1.25,B23*C23)</f>
        <v>85</v>
      </c>
      <c r="F23" s="2" t="s">
        <v>17</v>
      </c>
      <c r="G23" s="2" t="s">
        <v>43</v>
      </c>
    </row>
    <row r="24" spans="1:7" ht="18.75" customHeight="1">
      <c r="A24" t="s">
        <v>19</v>
      </c>
      <c r="B24">
        <v>1</v>
      </c>
      <c r="C24" s="19">
        <v>142.4</v>
      </c>
      <c r="D24" s="23" t="s">
        <v>83</v>
      </c>
      <c r="E24" s="1">
        <f t="shared" si="0"/>
        <v>178</v>
      </c>
      <c r="F24" s="2" t="s">
        <v>21</v>
      </c>
      <c r="G24" s="2" t="s">
        <v>44</v>
      </c>
    </row>
    <row r="25" spans="1:7" ht="18.75" customHeight="1">
      <c r="A25" t="s">
        <v>20</v>
      </c>
      <c r="B25">
        <v>1</v>
      </c>
      <c r="C25" s="19">
        <v>47.96</v>
      </c>
      <c r="D25" s="23" t="s">
        <v>83</v>
      </c>
      <c r="E25" s="1">
        <f t="shared" si="0"/>
        <v>59.95</v>
      </c>
      <c r="F25" s="2" t="s">
        <v>21</v>
      </c>
      <c r="G25" s="2" t="s">
        <v>45</v>
      </c>
    </row>
    <row r="26" spans="1:7" ht="18.75" customHeight="1">
      <c r="A26" t="s">
        <v>38</v>
      </c>
      <c r="B26">
        <v>1</v>
      </c>
      <c r="C26" s="19">
        <v>1500</v>
      </c>
      <c r="E26" s="1">
        <f t="shared" si="0"/>
        <v>1500</v>
      </c>
      <c r="F26" s="2" t="s">
        <v>39</v>
      </c>
      <c r="G26" s="2" t="s">
        <v>46</v>
      </c>
    </row>
    <row r="27" spans="1:6" ht="18.75" customHeight="1">
      <c r="A27" t="s">
        <v>40</v>
      </c>
      <c r="B27">
        <v>1</v>
      </c>
      <c r="C27" s="19">
        <v>630.4</v>
      </c>
      <c r="D27" s="23" t="s">
        <v>83</v>
      </c>
      <c r="E27" s="1">
        <f t="shared" si="0"/>
        <v>788</v>
      </c>
      <c r="F27" s="2" t="s">
        <v>21</v>
      </c>
    </row>
    <row r="28" spans="1:6" ht="18.75" customHeight="1">
      <c r="A28" t="s">
        <v>52</v>
      </c>
      <c r="B28">
        <v>1</v>
      </c>
      <c r="C28" s="19">
        <v>159.2</v>
      </c>
      <c r="D28" s="23" t="s">
        <v>83</v>
      </c>
      <c r="E28" s="1">
        <f t="shared" si="0"/>
        <v>199</v>
      </c>
      <c r="F28" s="2" t="s">
        <v>21</v>
      </c>
    </row>
    <row r="29" spans="1:6" ht="18.75" customHeight="1">
      <c r="A29" t="s">
        <v>131</v>
      </c>
      <c r="B29">
        <v>1</v>
      </c>
      <c r="C29" s="19">
        <v>29</v>
      </c>
      <c r="E29" s="1">
        <f t="shared" si="0"/>
        <v>29</v>
      </c>
      <c r="F29" s="2" t="s">
        <v>42</v>
      </c>
    </row>
    <row r="30" spans="1:6" ht="18.75" customHeight="1">
      <c r="A30" t="s">
        <v>54</v>
      </c>
      <c r="B30">
        <v>1</v>
      </c>
      <c r="C30" s="19">
        <v>399</v>
      </c>
      <c r="E30" s="1">
        <f t="shared" si="0"/>
        <v>399</v>
      </c>
      <c r="F30" s="2" t="s">
        <v>42</v>
      </c>
    </row>
    <row r="31" spans="1:6" ht="18.75" customHeight="1">
      <c r="A31" t="s">
        <v>53</v>
      </c>
      <c r="B31">
        <v>1</v>
      </c>
      <c r="C31" s="19">
        <v>23.96</v>
      </c>
      <c r="D31" s="23" t="s">
        <v>83</v>
      </c>
      <c r="E31" s="1">
        <f t="shared" si="0"/>
        <v>29.950000000000003</v>
      </c>
      <c r="F31" s="2" t="s">
        <v>21</v>
      </c>
    </row>
    <row r="32" spans="1:6" ht="18.75" customHeight="1">
      <c r="A32" t="s">
        <v>41</v>
      </c>
      <c r="B32">
        <v>1</v>
      </c>
      <c r="C32" s="19">
        <v>369</v>
      </c>
      <c r="E32" s="1">
        <f t="shared" si="0"/>
        <v>369</v>
      </c>
      <c r="F32" s="2" t="s">
        <v>42</v>
      </c>
    </row>
    <row r="33" spans="1:6" ht="18.75" customHeight="1">
      <c r="A33" t="s">
        <v>82</v>
      </c>
      <c r="B33">
        <v>1</v>
      </c>
      <c r="C33" s="19">
        <v>43.2</v>
      </c>
      <c r="D33" s="23" t="s">
        <v>83</v>
      </c>
      <c r="E33" s="1">
        <f t="shared" si="0"/>
        <v>54</v>
      </c>
      <c r="F33" s="2" t="s">
        <v>26</v>
      </c>
    </row>
    <row r="34" spans="1:6" ht="18.75" customHeight="1">
      <c r="A34" t="s">
        <v>227</v>
      </c>
      <c r="B34">
        <v>1</v>
      </c>
      <c r="C34" s="19">
        <v>134</v>
      </c>
      <c r="D34" s="23" t="s">
        <v>83</v>
      </c>
      <c r="E34" s="1">
        <f>IF(D34="x",B34*C34*1.25,B34*C34)</f>
        <v>167.5</v>
      </c>
      <c r="F34" s="2" t="s">
        <v>26</v>
      </c>
    </row>
    <row r="35" spans="1:6" ht="18.75" customHeight="1">
      <c r="A35" t="s">
        <v>228</v>
      </c>
      <c r="B35">
        <v>1</v>
      </c>
      <c r="C35" s="19">
        <v>63.5</v>
      </c>
      <c r="D35" s="23" t="s">
        <v>83</v>
      </c>
      <c r="E35" s="1">
        <f t="shared" si="0"/>
        <v>79.375</v>
      </c>
      <c r="F35" s="2" t="s">
        <v>26</v>
      </c>
    </row>
    <row r="36" spans="1:6" ht="18.75" customHeight="1">
      <c r="A36" t="s">
        <v>91</v>
      </c>
      <c r="B36">
        <v>1</v>
      </c>
      <c r="C36" s="19">
        <v>77</v>
      </c>
      <c r="D36" s="23" t="s">
        <v>83</v>
      </c>
      <c r="E36" s="1">
        <f aca="true" t="shared" si="1" ref="E36:E58">IF(D36="x",B36*C36*1.25,B36*C36)</f>
        <v>96.25</v>
      </c>
      <c r="F36" s="2" t="s">
        <v>26</v>
      </c>
    </row>
    <row r="37" spans="1:6" ht="18.75" customHeight="1">
      <c r="A37" t="s">
        <v>96</v>
      </c>
      <c r="B37">
        <v>1</v>
      </c>
      <c r="C37" s="19">
        <v>37.9</v>
      </c>
      <c r="D37" s="23" t="s">
        <v>83</v>
      </c>
      <c r="E37" s="1">
        <f t="shared" si="1"/>
        <v>47.375</v>
      </c>
      <c r="F37" s="2" t="s">
        <v>26</v>
      </c>
    </row>
    <row r="38" spans="1:6" ht="18.75" customHeight="1">
      <c r="A38" t="s">
        <v>97</v>
      </c>
      <c r="B38">
        <v>2</v>
      </c>
      <c r="C38" s="19">
        <v>79</v>
      </c>
      <c r="D38" s="23" t="s">
        <v>83</v>
      </c>
      <c r="E38" s="1">
        <f>IF(D38="x",B38*C38*1.25,B38*C38)</f>
        <v>197.5</v>
      </c>
      <c r="F38" s="2" t="s">
        <v>26</v>
      </c>
    </row>
    <row r="39" spans="1:6" ht="18.75" customHeight="1">
      <c r="A39" t="s">
        <v>208</v>
      </c>
      <c r="B39">
        <v>1</v>
      </c>
      <c r="C39" s="19">
        <v>149</v>
      </c>
      <c r="E39" s="1">
        <f t="shared" si="1"/>
        <v>149</v>
      </c>
      <c r="F39" s="2" t="s">
        <v>124</v>
      </c>
    </row>
    <row r="40" spans="1:6" ht="18.75" customHeight="1">
      <c r="A40" t="s">
        <v>98</v>
      </c>
      <c r="B40">
        <v>1</v>
      </c>
      <c r="C40" s="19">
        <v>63</v>
      </c>
      <c r="D40" s="23" t="s">
        <v>83</v>
      </c>
      <c r="E40" s="1">
        <f t="shared" si="1"/>
        <v>78.75</v>
      </c>
      <c r="F40" s="2" t="s">
        <v>26</v>
      </c>
    </row>
    <row r="41" spans="1:6" ht="18.75" customHeight="1">
      <c r="A41" t="s">
        <v>101</v>
      </c>
      <c r="B41">
        <v>2</v>
      </c>
      <c r="C41" s="19">
        <v>103.2</v>
      </c>
      <c r="D41" s="23" t="s">
        <v>83</v>
      </c>
      <c r="E41" s="1">
        <f t="shared" si="1"/>
        <v>258</v>
      </c>
      <c r="F41" s="2" t="s">
        <v>21</v>
      </c>
    </row>
    <row r="42" spans="1:6" ht="18.75" customHeight="1">
      <c r="A42" t="s">
        <v>102</v>
      </c>
      <c r="B42">
        <v>1</v>
      </c>
      <c r="C42" s="19">
        <v>79.2</v>
      </c>
      <c r="D42" s="23" t="s">
        <v>83</v>
      </c>
      <c r="E42" s="1">
        <f>IF(D42="x",B42*C42*1.25,B42*C42)</f>
        <v>99</v>
      </c>
      <c r="F42" s="2" t="s">
        <v>21</v>
      </c>
    </row>
    <row r="43" spans="1:6" ht="18.75" customHeight="1">
      <c r="A43" t="s">
        <v>102</v>
      </c>
      <c r="B43">
        <v>1</v>
      </c>
      <c r="C43" s="19">
        <v>103.2</v>
      </c>
      <c r="D43" s="23" t="s">
        <v>83</v>
      </c>
      <c r="E43" s="1">
        <f t="shared" si="1"/>
        <v>129</v>
      </c>
      <c r="F43" s="2" t="s">
        <v>21</v>
      </c>
    </row>
    <row r="44" spans="1:6" ht="18.75" customHeight="1">
      <c r="A44" t="s">
        <v>103</v>
      </c>
      <c r="B44">
        <v>1</v>
      </c>
      <c r="C44" s="19">
        <v>103.2</v>
      </c>
      <c r="D44" s="23" t="s">
        <v>83</v>
      </c>
      <c r="E44" s="1">
        <f t="shared" si="1"/>
        <v>129</v>
      </c>
      <c r="F44" s="2" t="s">
        <v>21</v>
      </c>
    </row>
    <row r="45" spans="1:6" ht="18.75" customHeight="1">
      <c r="A45" t="s">
        <v>105</v>
      </c>
      <c r="B45">
        <v>1</v>
      </c>
      <c r="C45" s="19">
        <v>103.2</v>
      </c>
      <c r="D45" s="23" t="s">
        <v>83</v>
      </c>
      <c r="E45" s="1">
        <f>IF(D45="x",B45*C45*1.25,B45*C45)</f>
        <v>129</v>
      </c>
      <c r="F45" s="2" t="s">
        <v>21</v>
      </c>
    </row>
    <row r="46" spans="1:6" ht="18.75" customHeight="1">
      <c r="A46" t="s">
        <v>104</v>
      </c>
      <c r="B46">
        <v>1</v>
      </c>
      <c r="C46" s="19">
        <v>159.2</v>
      </c>
      <c r="D46" s="23" t="s">
        <v>83</v>
      </c>
      <c r="E46" s="1">
        <f t="shared" si="1"/>
        <v>199</v>
      </c>
      <c r="F46" s="2" t="s">
        <v>21</v>
      </c>
    </row>
    <row r="47" spans="1:6" ht="18.75" customHeight="1">
      <c r="A47" t="s">
        <v>109</v>
      </c>
      <c r="B47">
        <v>1</v>
      </c>
      <c r="C47" s="19">
        <v>103.2</v>
      </c>
      <c r="D47" s="23" t="s">
        <v>83</v>
      </c>
      <c r="E47" s="1">
        <f t="shared" si="1"/>
        <v>129</v>
      </c>
      <c r="F47" s="2" t="s">
        <v>21</v>
      </c>
    </row>
    <row r="48" spans="1:7" ht="18.75" customHeight="1">
      <c r="A48" t="s">
        <v>110</v>
      </c>
      <c r="B48">
        <v>1</v>
      </c>
      <c r="C48" s="19">
        <v>135.2</v>
      </c>
      <c r="D48" s="23" t="s">
        <v>83</v>
      </c>
      <c r="E48" s="1">
        <f t="shared" si="1"/>
        <v>169</v>
      </c>
      <c r="F48" s="2" t="s">
        <v>21</v>
      </c>
      <c r="G48" s="2" t="s">
        <v>111</v>
      </c>
    </row>
    <row r="49" spans="1:6" ht="18.75" customHeight="1">
      <c r="A49" t="s">
        <v>112</v>
      </c>
      <c r="B49">
        <v>1</v>
      </c>
      <c r="C49" s="19">
        <v>63.96</v>
      </c>
      <c r="D49" s="23" t="s">
        <v>83</v>
      </c>
      <c r="E49" s="1">
        <f aca="true" t="shared" si="2" ref="E49:E55">IF(D49="x",B49*C49*1.25,B49*C49)</f>
        <v>79.95</v>
      </c>
      <c r="F49" s="2" t="s">
        <v>21</v>
      </c>
    </row>
    <row r="50" spans="1:6" ht="18.75" customHeight="1">
      <c r="A50" t="s">
        <v>113</v>
      </c>
      <c r="B50">
        <v>1</v>
      </c>
      <c r="C50" s="19">
        <v>199.2</v>
      </c>
      <c r="D50" s="23" t="s">
        <v>83</v>
      </c>
      <c r="E50" s="1">
        <f t="shared" si="2"/>
        <v>249</v>
      </c>
      <c r="F50" s="2" t="s">
        <v>21</v>
      </c>
    </row>
    <row r="51" spans="1:6" ht="18.75" customHeight="1">
      <c r="A51" t="s">
        <v>106</v>
      </c>
      <c r="B51">
        <v>1</v>
      </c>
      <c r="C51" s="19">
        <v>135.2</v>
      </c>
      <c r="D51" s="23" t="s">
        <v>83</v>
      </c>
      <c r="E51" s="1">
        <f t="shared" si="2"/>
        <v>169</v>
      </c>
      <c r="F51" s="2" t="s">
        <v>21</v>
      </c>
    </row>
    <row r="52" spans="1:6" ht="18.75" customHeight="1">
      <c r="A52" t="s">
        <v>108</v>
      </c>
      <c r="B52">
        <v>1</v>
      </c>
      <c r="C52" s="19">
        <v>143.2</v>
      </c>
      <c r="D52" s="23" t="s">
        <v>83</v>
      </c>
      <c r="E52" s="1">
        <f t="shared" si="2"/>
        <v>179</v>
      </c>
      <c r="F52" s="2" t="s">
        <v>21</v>
      </c>
    </row>
    <row r="53" spans="1:6" ht="18.75" customHeight="1">
      <c r="A53" t="s">
        <v>107</v>
      </c>
      <c r="B53">
        <v>2</v>
      </c>
      <c r="C53" s="19">
        <v>79.2</v>
      </c>
      <c r="D53" s="23" t="s">
        <v>83</v>
      </c>
      <c r="E53" s="1">
        <f t="shared" si="2"/>
        <v>198</v>
      </c>
      <c r="F53" s="2" t="s">
        <v>21</v>
      </c>
    </row>
    <row r="54" spans="1:6" ht="18.75" customHeight="1">
      <c r="A54" t="s">
        <v>114</v>
      </c>
      <c r="B54">
        <v>1</v>
      </c>
      <c r="C54" s="19">
        <v>59</v>
      </c>
      <c r="E54" s="1">
        <f t="shared" si="2"/>
        <v>59</v>
      </c>
      <c r="F54" s="2" t="s">
        <v>118</v>
      </c>
    </row>
    <row r="55" spans="1:6" ht="18.75" customHeight="1">
      <c r="A55" t="s">
        <v>141</v>
      </c>
      <c r="B55">
        <v>1</v>
      </c>
      <c r="C55" s="19">
        <v>19.96</v>
      </c>
      <c r="D55" s="23" t="s">
        <v>83</v>
      </c>
      <c r="E55" s="1">
        <f t="shared" si="2"/>
        <v>24.950000000000003</v>
      </c>
      <c r="F55" s="2" t="s">
        <v>21</v>
      </c>
    </row>
    <row r="56" spans="1:6" ht="18.75" customHeight="1">
      <c r="A56" t="s">
        <v>142</v>
      </c>
      <c r="B56">
        <v>2</v>
      </c>
      <c r="C56" s="19">
        <v>19.96</v>
      </c>
      <c r="D56" s="23" t="s">
        <v>83</v>
      </c>
      <c r="E56" s="1">
        <f t="shared" si="1"/>
        <v>49.900000000000006</v>
      </c>
      <c r="F56" s="2" t="s">
        <v>21</v>
      </c>
    </row>
    <row r="57" spans="1:6" ht="18.75" customHeight="1">
      <c r="A57" t="s">
        <v>90</v>
      </c>
      <c r="B57">
        <v>5</v>
      </c>
      <c r="C57" s="19">
        <v>11</v>
      </c>
      <c r="D57" s="23" t="s">
        <v>83</v>
      </c>
      <c r="E57" s="1">
        <f t="shared" si="1"/>
        <v>68.75</v>
      </c>
      <c r="F57" s="2" t="s">
        <v>26</v>
      </c>
    </row>
    <row r="58" spans="1:6" ht="18.75" customHeight="1">
      <c r="A58" t="s">
        <v>226</v>
      </c>
      <c r="B58">
        <v>4</v>
      </c>
      <c r="C58" s="19">
        <v>18</v>
      </c>
      <c r="D58" s="23" t="s">
        <v>83</v>
      </c>
      <c r="E58" s="1">
        <f t="shared" si="1"/>
        <v>90</v>
      </c>
      <c r="F58" s="2" t="s">
        <v>26</v>
      </c>
    </row>
    <row r="59" spans="1:6" ht="18.75" customHeight="1">
      <c r="A59" t="s">
        <v>356</v>
      </c>
      <c r="B59">
        <v>3</v>
      </c>
      <c r="C59" s="19">
        <v>17</v>
      </c>
      <c r="D59" s="23" t="s">
        <v>83</v>
      </c>
      <c r="E59" s="1">
        <f aca="true" t="shared" si="3" ref="E59:E64">IF(D59="x",B59*C59*1.25,B59*C59)</f>
        <v>63.75</v>
      </c>
      <c r="F59" s="2" t="s">
        <v>26</v>
      </c>
    </row>
    <row r="60" spans="1:6" ht="18.75" customHeight="1">
      <c r="A60" t="s">
        <v>123</v>
      </c>
      <c r="B60">
        <v>1</v>
      </c>
      <c r="C60" s="19">
        <v>27</v>
      </c>
      <c r="E60" s="1">
        <f t="shared" si="3"/>
        <v>27</v>
      </c>
      <c r="F60" s="2" t="s">
        <v>124</v>
      </c>
    </row>
    <row r="61" spans="1:6" ht="18.75" customHeight="1">
      <c r="A61" t="s">
        <v>126</v>
      </c>
      <c r="B61">
        <v>1</v>
      </c>
      <c r="C61" s="19">
        <v>20</v>
      </c>
      <c r="E61" s="1">
        <f t="shared" si="3"/>
        <v>20</v>
      </c>
      <c r="F61" s="2" t="s">
        <v>124</v>
      </c>
    </row>
    <row r="62" spans="1:6" ht="18.75" customHeight="1">
      <c r="A62" t="s">
        <v>128</v>
      </c>
      <c r="B62">
        <v>1</v>
      </c>
      <c r="C62" s="19">
        <v>25</v>
      </c>
      <c r="E62" s="1">
        <f t="shared" si="3"/>
        <v>25</v>
      </c>
      <c r="F62" s="2" t="s">
        <v>124</v>
      </c>
    </row>
    <row r="63" spans="1:6" ht="18.75" customHeight="1">
      <c r="A63" t="s">
        <v>127</v>
      </c>
      <c r="B63">
        <v>1</v>
      </c>
      <c r="C63" s="19">
        <v>17</v>
      </c>
      <c r="E63" s="1">
        <f t="shared" si="3"/>
        <v>17</v>
      </c>
      <c r="F63" s="2" t="s">
        <v>124</v>
      </c>
    </row>
    <row r="64" spans="1:6" ht="18.75" customHeight="1">
      <c r="A64" t="s">
        <v>125</v>
      </c>
      <c r="B64">
        <v>1</v>
      </c>
      <c r="C64" s="19">
        <v>20</v>
      </c>
      <c r="E64" s="1">
        <f t="shared" si="3"/>
        <v>20</v>
      </c>
      <c r="F64" s="2" t="s">
        <v>124</v>
      </c>
    </row>
    <row r="65" spans="1:6" ht="18.75" customHeight="1">
      <c r="A65" t="s">
        <v>117</v>
      </c>
      <c r="B65">
        <v>1</v>
      </c>
      <c r="C65" s="19">
        <v>98</v>
      </c>
      <c r="E65" s="1">
        <f aca="true" t="shared" si="4" ref="E65:E107">IF(D65="x",B65*C65*1.25,B65*C65)</f>
        <v>98</v>
      </c>
      <c r="F65" s="2" t="s">
        <v>116</v>
      </c>
    </row>
    <row r="66" spans="1:6" ht="18.75" customHeight="1">
      <c r="A66" t="s">
        <v>136</v>
      </c>
      <c r="B66">
        <v>1</v>
      </c>
      <c r="C66" s="19">
        <v>103.2</v>
      </c>
      <c r="D66" s="23" t="s">
        <v>83</v>
      </c>
      <c r="E66" s="1">
        <f t="shared" si="4"/>
        <v>129</v>
      </c>
      <c r="F66" s="2" t="s">
        <v>21</v>
      </c>
    </row>
    <row r="67" spans="1:7" ht="18.75" customHeight="1">
      <c r="A67" t="s">
        <v>138</v>
      </c>
      <c r="B67">
        <v>1</v>
      </c>
      <c r="C67" s="19">
        <v>599</v>
      </c>
      <c r="E67" s="1">
        <f t="shared" si="4"/>
        <v>599</v>
      </c>
      <c r="F67" s="2" t="s">
        <v>124</v>
      </c>
      <c r="G67" s="2" t="s">
        <v>361</v>
      </c>
    </row>
    <row r="68" spans="1:6" ht="18.75" customHeight="1">
      <c r="A68" t="s">
        <v>139</v>
      </c>
      <c r="B68">
        <v>2</v>
      </c>
      <c r="C68" s="19">
        <v>30.5</v>
      </c>
      <c r="D68" s="23" t="s">
        <v>83</v>
      </c>
      <c r="E68" s="1">
        <f t="shared" si="4"/>
        <v>76.25</v>
      </c>
      <c r="F68" s="2" t="s">
        <v>26</v>
      </c>
    </row>
    <row r="69" spans="1:6" ht="18.75" customHeight="1">
      <c r="A69" t="s">
        <v>140</v>
      </c>
      <c r="B69">
        <v>3</v>
      </c>
      <c r="C69" s="19">
        <v>11.6</v>
      </c>
      <c r="D69" s="23" t="s">
        <v>83</v>
      </c>
      <c r="E69" s="1">
        <f t="shared" si="4"/>
        <v>43.5</v>
      </c>
      <c r="F69" s="2" t="s">
        <v>26</v>
      </c>
    </row>
    <row r="70" spans="1:6" ht="18.75" customHeight="1">
      <c r="A70" t="s">
        <v>140</v>
      </c>
      <c r="B70">
        <v>1</v>
      </c>
      <c r="C70" s="19">
        <v>11</v>
      </c>
      <c r="E70" s="1">
        <f t="shared" si="4"/>
        <v>11</v>
      </c>
      <c r="F70" s="2" t="s">
        <v>124</v>
      </c>
    </row>
    <row r="71" spans="1:6" ht="18.75" customHeight="1">
      <c r="A71" t="s">
        <v>202</v>
      </c>
      <c r="B71">
        <v>1</v>
      </c>
      <c r="C71" s="19">
        <v>60</v>
      </c>
      <c r="D71" s="23" t="s">
        <v>83</v>
      </c>
      <c r="E71" s="1">
        <f t="shared" si="4"/>
        <v>75</v>
      </c>
      <c r="F71" s="2" t="s">
        <v>26</v>
      </c>
    </row>
    <row r="72" spans="1:6" ht="18.75" customHeight="1">
      <c r="A72" t="s">
        <v>164</v>
      </c>
      <c r="B72">
        <v>1</v>
      </c>
      <c r="C72" s="19">
        <v>159.2</v>
      </c>
      <c r="D72" s="23" t="s">
        <v>83</v>
      </c>
      <c r="E72" s="1">
        <f t="shared" si="4"/>
        <v>199</v>
      </c>
      <c r="F72" s="2" t="s">
        <v>21</v>
      </c>
    </row>
    <row r="73" spans="1:6" ht="18.75" customHeight="1">
      <c r="A73" t="s">
        <v>173</v>
      </c>
      <c r="B73">
        <v>1</v>
      </c>
      <c r="C73" s="19">
        <v>95.2</v>
      </c>
      <c r="D73" s="23" t="s">
        <v>83</v>
      </c>
      <c r="E73" s="1">
        <f t="shared" si="4"/>
        <v>119</v>
      </c>
      <c r="F73" s="2" t="s">
        <v>21</v>
      </c>
    </row>
    <row r="74" spans="1:6" ht="18.75" customHeight="1">
      <c r="A74" t="s">
        <v>188</v>
      </c>
      <c r="B74">
        <v>1</v>
      </c>
      <c r="C74" s="19">
        <v>199</v>
      </c>
      <c r="E74" s="1">
        <f t="shared" si="4"/>
        <v>199</v>
      </c>
      <c r="F74" s="2" t="s">
        <v>124</v>
      </c>
    </row>
    <row r="75" spans="1:6" ht="18.75" customHeight="1">
      <c r="A75" t="s">
        <v>175</v>
      </c>
      <c r="B75">
        <v>1</v>
      </c>
      <c r="C75" s="19">
        <v>89</v>
      </c>
      <c r="E75" s="1">
        <f t="shared" si="4"/>
        <v>89</v>
      </c>
      <c r="F75" s="2" t="s">
        <v>124</v>
      </c>
    </row>
    <row r="76" spans="1:6" ht="18.75" customHeight="1">
      <c r="A76" t="s">
        <v>175</v>
      </c>
      <c r="B76">
        <v>1</v>
      </c>
      <c r="C76" s="19">
        <v>69</v>
      </c>
      <c r="E76" s="1">
        <f t="shared" si="4"/>
        <v>69</v>
      </c>
      <c r="F76" s="2" t="s">
        <v>42</v>
      </c>
    </row>
    <row r="77" spans="1:6" ht="18.75" customHeight="1">
      <c r="A77" t="s">
        <v>203</v>
      </c>
      <c r="B77">
        <v>1</v>
      </c>
      <c r="C77" s="19">
        <v>106</v>
      </c>
      <c r="D77" s="23" t="s">
        <v>83</v>
      </c>
      <c r="E77" s="1">
        <f t="shared" si="4"/>
        <v>132.5</v>
      </c>
      <c r="F77" s="2" t="s">
        <v>26</v>
      </c>
    </row>
    <row r="78" spans="1:6" ht="18.75" customHeight="1">
      <c r="A78" t="s">
        <v>238</v>
      </c>
      <c r="B78">
        <v>1</v>
      </c>
      <c r="C78" s="19">
        <v>20.5</v>
      </c>
      <c r="D78" s="23" t="s">
        <v>83</v>
      </c>
      <c r="E78" s="1">
        <f t="shared" si="4"/>
        <v>25.625</v>
      </c>
      <c r="F78" s="2" t="s">
        <v>26</v>
      </c>
    </row>
    <row r="79" spans="1:6" ht="18.75" customHeight="1">
      <c r="A79" t="s">
        <v>177</v>
      </c>
      <c r="B79">
        <v>1</v>
      </c>
      <c r="C79" s="19">
        <v>65</v>
      </c>
      <c r="E79" s="1">
        <f t="shared" si="4"/>
        <v>65</v>
      </c>
      <c r="F79" s="2" t="s">
        <v>124</v>
      </c>
    </row>
    <row r="80" spans="1:6" ht="18.75" customHeight="1">
      <c r="A80" t="s">
        <v>253</v>
      </c>
      <c r="B80">
        <v>1</v>
      </c>
      <c r="C80" s="19">
        <v>50</v>
      </c>
      <c r="E80" s="1">
        <f t="shared" si="4"/>
        <v>50</v>
      </c>
      <c r="F80" s="2" t="s">
        <v>252</v>
      </c>
    </row>
    <row r="81" spans="1:6" ht="18.75" customHeight="1">
      <c r="A81" t="s">
        <v>181</v>
      </c>
      <c r="B81">
        <v>1</v>
      </c>
      <c r="C81" s="19">
        <v>23</v>
      </c>
      <c r="E81" s="1">
        <f t="shared" si="4"/>
        <v>23</v>
      </c>
      <c r="F81" s="2" t="s">
        <v>124</v>
      </c>
    </row>
    <row r="82" spans="1:6" ht="18.75" customHeight="1">
      <c r="A82" t="s">
        <v>229</v>
      </c>
      <c r="B82">
        <v>4</v>
      </c>
      <c r="C82" s="19">
        <v>13.6</v>
      </c>
      <c r="D82" s="23" t="s">
        <v>83</v>
      </c>
      <c r="E82" s="1">
        <f t="shared" si="4"/>
        <v>68</v>
      </c>
      <c r="F82" s="2" t="s">
        <v>26</v>
      </c>
    </row>
    <row r="83" spans="1:6" ht="18.75" customHeight="1">
      <c r="A83" t="s">
        <v>232</v>
      </c>
      <c r="B83">
        <v>1</v>
      </c>
      <c r="C83" s="19">
        <v>92</v>
      </c>
      <c r="D83" s="23" t="s">
        <v>83</v>
      </c>
      <c r="E83" s="1">
        <f t="shared" si="4"/>
        <v>115</v>
      </c>
      <c r="F83" s="2" t="s">
        <v>26</v>
      </c>
    </row>
    <row r="84" spans="1:6" ht="18.75" customHeight="1">
      <c r="A84" t="s">
        <v>256</v>
      </c>
      <c r="B84">
        <v>1</v>
      </c>
      <c r="C84" s="19">
        <v>179</v>
      </c>
      <c r="E84" s="1">
        <f aca="true" t="shared" si="5" ref="E84:E100">IF(D84="x",B84*C84*1.25,B84*C84)</f>
        <v>179</v>
      </c>
      <c r="F84" s="2" t="s">
        <v>252</v>
      </c>
    </row>
    <row r="85" spans="1:6" ht="18.75" customHeight="1">
      <c r="A85" t="s">
        <v>292</v>
      </c>
      <c r="B85">
        <v>1</v>
      </c>
      <c r="C85" s="19">
        <v>119.2</v>
      </c>
      <c r="D85" s="23" t="s">
        <v>83</v>
      </c>
      <c r="E85" s="1">
        <f t="shared" si="5"/>
        <v>149</v>
      </c>
      <c r="F85" s="2" t="s">
        <v>39</v>
      </c>
    </row>
    <row r="86" spans="1:6" ht="18.75" customHeight="1">
      <c r="A86" t="s">
        <v>293</v>
      </c>
      <c r="B86">
        <v>1</v>
      </c>
      <c r="C86" s="19">
        <v>40</v>
      </c>
      <c r="D86" s="23" t="s">
        <v>83</v>
      </c>
      <c r="E86" s="1">
        <f t="shared" si="5"/>
        <v>50</v>
      </c>
      <c r="F86" s="2" t="s">
        <v>21</v>
      </c>
    </row>
    <row r="87" spans="1:6" ht="18.75" customHeight="1">
      <c r="A87" t="s">
        <v>373</v>
      </c>
      <c r="B87">
        <v>1</v>
      </c>
      <c r="C87" s="19">
        <v>16</v>
      </c>
      <c r="D87" s="23" t="s">
        <v>83</v>
      </c>
      <c r="E87" s="1">
        <f t="shared" si="5"/>
        <v>20</v>
      </c>
      <c r="F87" s="2" t="s">
        <v>26</v>
      </c>
    </row>
    <row r="88" spans="1:6" ht="18.75" customHeight="1">
      <c r="A88" t="s">
        <v>299</v>
      </c>
      <c r="B88">
        <v>1</v>
      </c>
      <c r="C88" s="19">
        <v>119.2</v>
      </c>
      <c r="D88" s="23" t="s">
        <v>83</v>
      </c>
      <c r="E88" s="1">
        <f t="shared" si="5"/>
        <v>149</v>
      </c>
      <c r="F88" s="2" t="s">
        <v>21</v>
      </c>
    </row>
    <row r="89" spans="1:6" ht="18.75" customHeight="1">
      <c r="A89" t="s">
        <v>374</v>
      </c>
      <c r="B89">
        <v>1</v>
      </c>
      <c r="C89" s="19">
        <v>61.3</v>
      </c>
      <c r="D89" s="23" t="s">
        <v>83</v>
      </c>
      <c r="E89" s="1">
        <f>IF(D89="x",B89*C89*1.25,B89*C89)</f>
        <v>76.625</v>
      </c>
      <c r="F89" s="2" t="s">
        <v>26</v>
      </c>
    </row>
    <row r="90" spans="1:6" ht="18.75" customHeight="1">
      <c r="A90" t="s">
        <v>301</v>
      </c>
      <c r="B90">
        <v>1</v>
      </c>
      <c r="C90" s="19">
        <v>79.2</v>
      </c>
      <c r="D90" s="23" t="s">
        <v>83</v>
      </c>
      <c r="E90" s="1">
        <f t="shared" si="5"/>
        <v>99</v>
      </c>
      <c r="F90" s="2" t="s">
        <v>21</v>
      </c>
    </row>
    <row r="91" spans="1:6" ht="18.75" customHeight="1">
      <c r="A91" t="s">
        <v>302</v>
      </c>
      <c r="B91">
        <v>1</v>
      </c>
      <c r="C91" s="19">
        <v>25</v>
      </c>
      <c r="E91" s="1">
        <f t="shared" si="5"/>
        <v>25</v>
      </c>
      <c r="F91" s="2" t="s">
        <v>124</v>
      </c>
    </row>
    <row r="92" spans="1:6" ht="18.75" customHeight="1">
      <c r="A92" t="s">
        <v>303</v>
      </c>
      <c r="B92">
        <v>1</v>
      </c>
      <c r="C92" s="19">
        <v>90</v>
      </c>
      <c r="E92" s="1">
        <f t="shared" si="5"/>
        <v>90</v>
      </c>
      <c r="F92" s="2" t="s">
        <v>124</v>
      </c>
    </row>
    <row r="93" spans="1:6" ht="18.75" customHeight="1">
      <c r="A93" t="s">
        <v>306</v>
      </c>
      <c r="B93">
        <v>2</v>
      </c>
      <c r="C93" s="19">
        <v>10</v>
      </c>
      <c r="E93" s="1">
        <f t="shared" si="5"/>
        <v>20</v>
      </c>
      <c r="F93" s="2" t="s">
        <v>124</v>
      </c>
    </row>
    <row r="94" spans="1:6" ht="18.75" customHeight="1">
      <c r="A94" t="s">
        <v>139</v>
      </c>
      <c r="B94">
        <v>1</v>
      </c>
      <c r="C94" s="19">
        <v>35</v>
      </c>
      <c r="E94" s="1">
        <f>IF(D94="x",B94*C94*1.25,B94*C94)</f>
        <v>35</v>
      </c>
      <c r="F94" s="2" t="s">
        <v>124</v>
      </c>
    </row>
    <row r="95" spans="1:6" ht="18.75" customHeight="1">
      <c r="A95" t="s">
        <v>309</v>
      </c>
      <c r="B95">
        <v>1</v>
      </c>
      <c r="C95" s="19">
        <v>20</v>
      </c>
      <c r="E95" s="1">
        <f>IF(D95="x",B95*C95*1.25,B95*C95)</f>
        <v>20</v>
      </c>
      <c r="F95" s="2" t="s">
        <v>124</v>
      </c>
    </row>
    <row r="96" spans="1:6" ht="18.75" customHeight="1">
      <c r="A96" t="s">
        <v>315</v>
      </c>
      <c r="B96">
        <v>1</v>
      </c>
      <c r="C96" s="19">
        <v>11</v>
      </c>
      <c r="E96" s="1">
        <f>IF(D96="x",B96*C96*1.25,B96*C96)</f>
        <v>11</v>
      </c>
      <c r="F96" s="2" t="s">
        <v>124</v>
      </c>
    </row>
    <row r="97" spans="1:6" ht="18.75" customHeight="1">
      <c r="A97" t="s">
        <v>316</v>
      </c>
      <c r="B97">
        <v>1</v>
      </c>
      <c r="C97" s="19">
        <v>16</v>
      </c>
      <c r="E97" s="1">
        <f>IF(D97="x",B97*C97*1.25,B97*C97)</f>
        <v>16</v>
      </c>
      <c r="F97" s="2" t="s">
        <v>124</v>
      </c>
    </row>
    <row r="98" spans="1:6" ht="18.75" customHeight="1">
      <c r="A98" t="s">
        <v>317</v>
      </c>
      <c r="B98">
        <v>1</v>
      </c>
      <c r="C98" s="19">
        <v>20</v>
      </c>
      <c r="E98" s="1">
        <f>IF(D98="x",B98*C98*1.25,B98*C98)</f>
        <v>20</v>
      </c>
      <c r="F98" s="2" t="s">
        <v>124</v>
      </c>
    </row>
    <row r="99" spans="1:6" ht="18.75" customHeight="1">
      <c r="A99" t="s">
        <v>319</v>
      </c>
      <c r="B99">
        <v>1</v>
      </c>
      <c r="C99" s="19">
        <v>12</v>
      </c>
      <c r="E99" s="1">
        <f t="shared" si="5"/>
        <v>12</v>
      </c>
      <c r="F99" s="2" t="s">
        <v>124</v>
      </c>
    </row>
    <row r="100" spans="1:6" ht="18.75" customHeight="1">
      <c r="A100" t="s">
        <v>318</v>
      </c>
      <c r="B100">
        <v>1</v>
      </c>
      <c r="C100" s="19">
        <v>20</v>
      </c>
      <c r="E100" s="1">
        <f t="shared" si="5"/>
        <v>20</v>
      </c>
      <c r="F100" s="2" t="s">
        <v>124</v>
      </c>
    </row>
    <row r="101" spans="1:6" ht="18.75" customHeight="1">
      <c r="A101" t="s">
        <v>333</v>
      </c>
      <c r="B101">
        <v>1</v>
      </c>
      <c r="C101" s="19">
        <v>68</v>
      </c>
      <c r="E101" s="1">
        <f t="shared" si="4"/>
        <v>68</v>
      </c>
      <c r="F101" s="2" t="s">
        <v>325</v>
      </c>
    </row>
    <row r="102" spans="1:6" ht="18.75" customHeight="1">
      <c r="A102" t="s">
        <v>408</v>
      </c>
      <c r="B102">
        <v>2</v>
      </c>
      <c r="C102" s="19">
        <v>30</v>
      </c>
      <c r="D102" s="23" t="s">
        <v>83</v>
      </c>
      <c r="E102" s="1">
        <f t="shared" si="4"/>
        <v>75</v>
      </c>
      <c r="F102" s="2" t="s">
        <v>26</v>
      </c>
    </row>
    <row r="103" spans="1:6" ht="18.75" customHeight="1">
      <c r="A103" t="s">
        <v>388</v>
      </c>
      <c r="B103">
        <v>2</v>
      </c>
      <c r="C103" s="19">
        <v>19.2</v>
      </c>
      <c r="D103" s="23" t="s">
        <v>83</v>
      </c>
      <c r="E103" s="1">
        <f>IF(D103="x",B103*C103*1.25,B103*C103)</f>
        <v>48</v>
      </c>
      <c r="F103" s="2" t="s">
        <v>26</v>
      </c>
    </row>
    <row r="104" spans="1:6" ht="18.75" customHeight="1">
      <c r="A104" t="s">
        <v>389</v>
      </c>
      <c r="B104">
        <v>1</v>
      </c>
      <c r="C104" s="19">
        <v>27.5</v>
      </c>
      <c r="D104" s="23" t="s">
        <v>83</v>
      </c>
      <c r="E104" s="1">
        <f>IF(D104="x",B104*C104*1.25,B104*C104)</f>
        <v>34.375</v>
      </c>
      <c r="F104" s="2" t="s">
        <v>26</v>
      </c>
    </row>
    <row r="105" spans="1:6" ht="18.75" customHeight="1">
      <c r="A105" t="s">
        <v>390</v>
      </c>
      <c r="B105">
        <v>1</v>
      </c>
      <c r="C105" s="19">
        <v>10</v>
      </c>
      <c r="D105" s="23" t="s">
        <v>83</v>
      </c>
      <c r="E105" s="1">
        <f t="shared" si="4"/>
        <v>12.5</v>
      </c>
      <c r="F105" s="2" t="s">
        <v>26</v>
      </c>
    </row>
    <row r="106" spans="1:6" ht="18.75" customHeight="1">
      <c r="A106" t="s">
        <v>391</v>
      </c>
      <c r="B106">
        <v>1</v>
      </c>
      <c r="C106" s="19">
        <v>11.6</v>
      </c>
      <c r="D106" s="23" t="s">
        <v>83</v>
      </c>
      <c r="E106" s="1">
        <f t="shared" si="4"/>
        <v>14.5</v>
      </c>
      <c r="F106" s="2" t="s">
        <v>26</v>
      </c>
    </row>
    <row r="107" spans="1:6" ht="18.75" customHeight="1">
      <c r="A107" t="s">
        <v>392</v>
      </c>
      <c r="B107">
        <v>1</v>
      </c>
      <c r="C107" s="19">
        <v>16</v>
      </c>
      <c r="D107" s="23" t="s">
        <v>83</v>
      </c>
      <c r="E107" s="1">
        <f t="shared" si="4"/>
        <v>20</v>
      </c>
      <c r="F107" s="2" t="s">
        <v>26</v>
      </c>
    </row>
    <row r="108" spans="1:6" ht="18.75" customHeight="1">
      <c r="A108" t="s">
        <v>393</v>
      </c>
      <c r="B108">
        <v>1</v>
      </c>
      <c r="C108" s="19">
        <v>25.5</v>
      </c>
      <c r="D108" s="23" t="s">
        <v>83</v>
      </c>
      <c r="E108" s="1">
        <f>IF(D108="x",B108*C108*1.25,B108*C108)</f>
        <v>31.875</v>
      </c>
      <c r="F108" s="2" t="s">
        <v>26</v>
      </c>
    </row>
    <row r="109" spans="1:6" ht="18.75" customHeight="1">
      <c r="A109" t="s">
        <v>394</v>
      </c>
      <c r="B109">
        <v>1</v>
      </c>
      <c r="C109" s="19">
        <v>6.4</v>
      </c>
      <c r="D109" s="23" t="s">
        <v>83</v>
      </c>
      <c r="E109" s="1">
        <f>IF(D109="x",B109*C109*1.25,B109*C109)</f>
        <v>8</v>
      </c>
      <c r="F109" s="2" t="s">
        <v>26</v>
      </c>
    </row>
    <row r="110" spans="1:6" ht="18.75" customHeight="1">
      <c r="A110" t="s">
        <v>395</v>
      </c>
      <c r="B110">
        <v>1</v>
      </c>
      <c r="C110" s="19">
        <v>4.85</v>
      </c>
      <c r="D110" s="23" t="s">
        <v>83</v>
      </c>
      <c r="E110" s="1">
        <f>IF(D110="x",B110*C110*1.25,B110*C110)</f>
        <v>6.0625</v>
      </c>
      <c r="F110" s="2" t="s">
        <v>26</v>
      </c>
    </row>
    <row r="111" spans="1:6" ht="18.75" customHeight="1">
      <c r="A111" t="s">
        <v>396</v>
      </c>
      <c r="B111">
        <v>1</v>
      </c>
      <c r="C111" s="19">
        <v>12.8</v>
      </c>
      <c r="D111" s="23" t="s">
        <v>83</v>
      </c>
      <c r="E111" s="1">
        <f aca="true" t="shared" si="6" ref="E111:E117">IF(D111="x",B111*C111*1.25,B111*C111)</f>
        <v>16</v>
      </c>
      <c r="F111" s="2" t="s">
        <v>26</v>
      </c>
    </row>
    <row r="112" spans="1:6" ht="18.75" customHeight="1">
      <c r="A112" t="s">
        <v>407</v>
      </c>
      <c r="B112">
        <v>1</v>
      </c>
      <c r="C112" s="19">
        <v>34.5</v>
      </c>
      <c r="D112" s="23" t="s">
        <v>83</v>
      </c>
      <c r="E112" s="1">
        <f>IF(D112="x",B112*C112*1.25,B112*C112)</f>
        <v>43.125</v>
      </c>
      <c r="F112" s="2" t="s">
        <v>26</v>
      </c>
    </row>
    <row r="113" spans="1:6" ht="18.75" customHeight="1">
      <c r="A113" t="s">
        <v>412</v>
      </c>
      <c r="B113">
        <v>1</v>
      </c>
      <c r="C113" s="19">
        <v>28</v>
      </c>
      <c r="D113" s="23" t="s">
        <v>83</v>
      </c>
      <c r="E113" s="1">
        <f>IF(D113="x",B113*C113*1.25,B113*C113)</f>
        <v>35</v>
      </c>
      <c r="F113" s="2" t="s">
        <v>26</v>
      </c>
    </row>
    <row r="114" spans="1:6" ht="18.75" customHeight="1">
      <c r="A114" t="s">
        <v>428</v>
      </c>
      <c r="B114">
        <v>1</v>
      </c>
      <c r="C114" s="19">
        <v>149</v>
      </c>
      <c r="E114" s="1">
        <f>IF(D114="x",B114*C114*1.25,B114*C114)</f>
        <v>149</v>
      </c>
      <c r="F114" s="2" t="s">
        <v>425</v>
      </c>
    </row>
    <row r="115" spans="1:6" ht="18.75" customHeight="1">
      <c r="A115" t="s">
        <v>430</v>
      </c>
      <c r="B115">
        <v>2</v>
      </c>
      <c r="C115" s="19">
        <v>15</v>
      </c>
      <c r="E115" s="1">
        <f t="shared" si="6"/>
        <v>30</v>
      </c>
      <c r="F115" s="2" t="s">
        <v>429</v>
      </c>
    </row>
    <row r="116" spans="1:6" ht="18.75" customHeight="1">
      <c r="A116" t="s">
        <v>431</v>
      </c>
      <c r="B116">
        <v>1</v>
      </c>
      <c r="C116" s="19">
        <v>113</v>
      </c>
      <c r="E116" s="1">
        <f t="shared" si="6"/>
        <v>113</v>
      </c>
      <c r="F116" s="2" t="s">
        <v>429</v>
      </c>
    </row>
    <row r="117" spans="1:6" ht="18.75" customHeight="1">
      <c r="A117" t="s">
        <v>432</v>
      </c>
      <c r="B117">
        <v>1</v>
      </c>
      <c r="C117" s="19">
        <v>20</v>
      </c>
      <c r="E117" s="1">
        <f t="shared" si="6"/>
        <v>20</v>
      </c>
      <c r="F117" s="2" t="s">
        <v>429</v>
      </c>
    </row>
    <row r="118" spans="1:6" ht="18.75" customHeight="1">
      <c r="A118" t="s">
        <v>433</v>
      </c>
      <c r="B118">
        <v>4</v>
      </c>
      <c r="C118" s="19">
        <v>5</v>
      </c>
      <c r="E118" s="1">
        <f aca="true" t="shared" si="7" ref="E118:E125">IF(D118="x",B118*C118*1.25,B118*C118)</f>
        <v>20</v>
      </c>
      <c r="F118" s="2" t="s">
        <v>429</v>
      </c>
    </row>
    <row r="119" spans="1:6" ht="18.75" customHeight="1">
      <c r="A119" t="s">
        <v>462</v>
      </c>
      <c r="B119">
        <v>1</v>
      </c>
      <c r="C119" s="19">
        <v>299</v>
      </c>
      <c r="E119" s="1">
        <f t="shared" si="7"/>
        <v>299</v>
      </c>
      <c r="F119" s="2" t="s">
        <v>244</v>
      </c>
    </row>
    <row r="120" spans="1:6" ht="18.75" customHeight="1">
      <c r="A120" t="s">
        <v>471</v>
      </c>
      <c r="B120">
        <v>1</v>
      </c>
      <c r="C120" s="19">
        <v>498</v>
      </c>
      <c r="E120" s="1">
        <f t="shared" si="7"/>
        <v>498</v>
      </c>
      <c r="F120" s="2" t="s">
        <v>467</v>
      </c>
    </row>
    <row r="121" spans="1:6" ht="18.75" customHeight="1">
      <c r="A121" t="s">
        <v>478</v>
      </c>
      <c r="B121">
        <v>1</v>
      </c>
      <c r="C121" s="19">
        <v>20.7</v>
      </c>
      <c r="E121" s="1">
        <f t="shared" si="7"/>
        <v>20.7</v>
      </c>
      <c r="F121" s="2" t="s">
        <v>42</v>
      </c>
    </row>
    <row r="122" spans="1:6" ht="18.75" customHeight="1">
      <c r="A122" t="s">
        <v>479</v>
      </c>
      <c r="B122">
        <v>1</v>
      </c>
      <c r="C122" s="19">
        <v>39.9</v>
      </c>
      <c r="E122" s="1">
        <f t="shared" si="7"/>
        <v>39.9</v>
      </c>
      <c r="F122" s="2" t="s">
        <v>42</v>
      </c>
    </row>
    <row r="123" spans="1:6" ht="18.75" customHeight="1">
      <c r="A123" t="s">
        <v>480</v>
      </c>
      <c r="B123">
        <v>1</v>
      </c>
      <c r="C123" s="19">
        <v>34.9</v>
      </c>
      <c r="E123" s="1">
        <f t="shared" si="7"/>
        <v>34.9</v>
      </c>
      <c r="F123" s="2" t="s">
        <v>42</v>
      </c>
    </row>
    <row r="124" spans="1:6" ht="18.75" customHeight="1">
      <c r="A124" t="s">
        <v>498</v>
      </c>
      <c r="B124">
        <v>1</v>
      </c>
      <c r="C124" s="19">
        <v>51.75</v>
      </c>
      <c r="E124" s="1">
        <f t="shared" si="7"/>
        <v>51.75</v>
      </c>
      <c r="F124" s="2" t="s">
        <v>495</v>
      </c>
    </row>
    <row r="125" spans="1:6" ht="18.75" customHeight="1">
      <c r="A125" t="s">
        <v>501</v>
      </c>
      <c r="B125">
        <v>2</v>
      </c>
      <c r="C125" s="19">
        <v>98</v>
      </c>
      <c r="E125" s="1">
        <f t="shared" si="7"/>
        <v>196</v>
      </c>
      <c r="F125" s="2" t="s">
        <v>500</v>
      </c>
    </row>
    <row r="126" spans="1:5" ht="18.75" customHeight="1">
      <c r="A126" s="36" t="s">
        <v>30</v>
      </c>
      <c r="E126" s="37">
        <f>SUM(E12:E125)</f>
        <v>33705.637500000004</v>
      </c>
    </row>
    <row r="127" spans="1:7" s="12" customFormat="1" ht="18.75" customHeight="1">
      <c r="A127" s="13"/>
      <c r="C127" s="21"/>
      <c r="D127" s="24"/>
      <c r="E127" s="14"/>
      <c r="F127" s="11"/>
      <c r="G127" s="11"/>
    </row>
    <row r="128" ht="18.75" customHeight="1">
      <c r="A128" s="16" t="s">
        <v>143</v>
      </c>
    </row>
    <row r="129" spans="1:7" ht="18.75" customHeight="1">
      <c r="A129" s="25" t="s">
        <v>50</v>
      </c>
      <c r="B129">
        <v>1</v>
      </c>
      <c r="C129" s="19">
        <v>14000</v>
      </c>
      <c r="E129" s="1">
        <v>14000</v>
      </c>
      <c r="F129" s="2" t="s">
        <v>206</v>
      </c>
      <c r="G129" s="2" t="s">
        <v>207</v>
      </c>
    </row>
    <row r="130" spans="1:6" ht="18.75" customHeight="1">
      <c r="A130" s="25" t="s">
        <v>49</v>
      </c>
      <c r="B130">
        <v>1</v>
      </c>
      <c r="C130" s="19">
        <v>770</v>
      </c>
      <c r="E130" s="1">
        <f>IF(D130="x",B130*C130*1.25,B130*C130)</f>
        <v>770</v>
      </c>
      <c r="F130" s="2" t="s">
        <v>51</v>
      </c>
    </row>
    <row r="131" spans="1:5" ht="18.75" customHeight="1">
      <c r="A131" s="36" t="s">
        <v>30</v>
      </c>
      <c r="E131" s="37">
        <f>SUM(E129:E130)</f>
        <v>14770</v>
      </c>
    </row>
    <row r="133" spans="1:7" s="12" customFormat="1" ht="18.75" customHeight="1">
      <c r="A133" s="16" t="s">
        <v>22</v>
      </c>
      <c r="C133" s="21"/>
      <c r="D133" s="24"/>
      <c r="E133" s="10"/>
      <c r="F133" s="11"/>
      <c r="G133" s="11"/>
    </row>
    <row r="134" ht="18.75" customHeight="1">
      <c r="A134" s="13" t="s">
        <v>25</v>
      </c>
    </row>
    <row r="135" spans="1:6" ht="18.75" customHeight="1">
      <c r="A135" t="s">
        <v>27</v>
      </c>
      <c r="B135">
        <v>1</v>
      </c>
      <c r="C135" s="19">
        <v>306</v>
      </c>
      <c r="E135" s="1">
        <f aca="true" t="shared" si="8" ref="E135:E140">IF(D135="x",B135*C135*1.25,B135*C135)</f>
        <v>306</v>
      </c>
      <c r="F135" s="2" t="s">
        <v>26</v>
      </c>
    </row>
    <row r="136" spans="1:6" ht="18.75" customHeight="1">
      <c r="A136" t="s">
        <v>28</v>
      </c>
      <c r="B136">
        <v>40.8</v>
      </c>
      <c r="C136" s="19">
        <v>14.4</v>
      </c>
      <c r="E136" s="1">
        <f t="shared" si="8"/>
        <v>587.52</v>
      </c>
      <c r="F136" s="2" t="s">
        <v>26</v>
      </c>
    </row>
    <row r="137" spans="1:6" ht="18.75" customHeight="1">
      <c r="A137" t="s">
        <v>32</v>
      </c>
      <c r="B137">
        <v>81</v>
      </c>
      <c r="C137" s="19">
        <v>5.9</v>
      </c>
      <c r="E137" s="1">
        <f t="shared" si="8"/>
        <v>477.90000000000003</v>
      </c>
      <c r="F137" s="2" t="s">
        <v>26</v>
      </c>
    </row>
    <row r="138" spans="1:6" ht="18.75" customHeight="1">
      <c r="A138" t="s">
        <v>33</v>
      </c>
      <c r="B138">
        <v>4</v>
      </c>
      <c r="C138" s="19">
        <v>32</v>
      </c>
      <c r="E138" s="1">
        <f t="shared" si="8"/>
        <v>128</v>
      </c>
      <c r="F138" s="2" t="s">
        <v>26</v>
      </c>
    </row>
    <row r="139" spans="1:6" ht="18.75" customHeight="1">
      <c r="A139" t="s">
        <v>34</v>
      </c>
      <c r="B139">
        <v>1</v>
      </c>
      <c r="C139" s="19">
        <v>159</v>
      </c>
      <c r="E139" s="1">
        <f t="shared" si="8"/>
        <v>159</v>
      </c>
      <c r="F139" s="2" t="s">
        <v>35</v>
      </c>
    </row>
    <row r="140" spans="1:6" ht="18.75" customHeight="1">
      <c r="A140" t="s">
        <v>36</v>
      </c>
      <c r="B140">
        <v>1</v>
      </c>
      <c r="C140" s="19">
        <v>38</v>
      </c>
      <c r="E140" s="1">
        <f t="shared" si="8"/>
        <v>38</v>
      </c>
      <c r="F140" s="2" t="s">
        <v>35</v>
      </c>
    </row>
    <row r="141" ht="18.75" customHeight="1">
      <c r="A141" s="38" t="s">
        <v>37</v>
      </c>
    </row>
    <row r="142" spans="1:6" ht="18.75" customHeight="1">
      <c r="A142" t="s">
        <v>28</v>
      </c>
      <c r="B142">
        <v>12.5</v>
      </c>
      <c r="C142" s="19">
        <v>13.6</v>
      </c>
      <c r="E142" s="1">
        <f>IF(D142="x",B142*C142*1.25,B142*C142)</f>
        <v>170</v>
      </c>
      <c r="F142" s="2" t="s">
        <v>26</v>
      </c>
    </row>
    <row r="143" spans="1:6" ht="18.75" customHeight="1">
      <c r="A143" t="s">
        <v>57</v>
      </c>
      <c r="B143">
        <v>1</v>
      </c>
      <c r="C143" s="19">
        <v>36.5</v>
      </c>
      <c r="E143" s="1">
        <f>IF(D143="x",B143*C143*1.25,B143*C143)</f>
        <v>36.5</v>
      </c>
      <c r="F143" s="2" t="s">
        <v>26</v>
      </c>
    </row>
    <row r="144" ht="18.75" customHeight="1">
      <c r="A144" s="38" t="s">
        <v>56</v>
      </c>
    </row>
    <row r="145" spans="1:6" ht="18.75" customHeight="1">
      <c r="A145" t="s">
        <v>28</v>
      </c>
      <c r="B145">
        <v>12.5</v>
      </c>
      <c r="C145" s="19">
        <v>13.6</v>
      </c>
      <c r="E145" s="1">
        <f>IF(D145="x",B145*C145*1.25,B145*C145)</f>
        <v>170</v>
      </c>
      <c r="F145" s="2" t="s">
        <v>26</v>
      </c>
    </row>
    <row r="146" spans="1:6" ht="18.75" customHeight="1">
      <c r="A146" t="s">
        <v>78</v>
      </c>
      <c r="B146">
        <v>1</v>
      </c>
      <c r="C146" s="19">
        <v>90</v>
      </c>
      <c r="E146" s="1">
        <f>IF(D146="x",B146*C146*1.25,B146*C146)</f>
        <v>90</v>
      </c>
      <c r="F146" s="2" t="s">
        <v>26</v>
      </c>
    </row>
    <row r="147" spans="1:6" ht="18.75" customHeight="1">
      <c r="A147" t="s">
        <v>58</v>
      </c>
      <c r="B147">
        <v>1</v>
      </c>
      <c r="C147" s="19">
        <v>51.3</v>
      </c>
      <c r="E147" s="1">
        <f>IF(D147="x",B147*C147*1.25,B147*C147)</f>
        <v>51.3</v>
      </c>
      <c r="F147" s="2" t="s">
        <v>26</v>
      </c>
    </row>
    <row r="148" spans="1:6" ht="18.75" customHeight="1">
      <c r="A148" t="s">
        <v>121</v>
      </c>
      <c r="B148">
        <v>1</v>
      </c>
      <c r="C148" s="19">
        <v>98</v>
      </c>
      <c r="E148" s="1">
        <f>IF(D148="x",B148*C148*1.25,B148*C148)</f>
        <v>98</v>
      </c>
      <c r="F148" s="2" t="s">
        <v>122</v>
      </c>
    </row>
    <row r="149" spans="1:6" ht="18.75" customHeight="1">
      <c r="A149" t="s">
        <v>77</v>
      </c>
      <c r="B149">
        <v>1</v>
      </c>
      <c r="C149" s="19">
        <v>3000</v>
      </c>
      <c r="E149" s="1">
        <f>IF(D149="x",B149*C149*1.25,B149*C149)</f>
        <v>3000</v>
      </c>
      <c r="F149" s="2" t="s">
        <v>119</v>
      </c>
    </row>
    <row r="150" spans="1:5" ht="18.75" customHeight="1">
      <c r="A150" s="36" t="s">
        <v>30</v>
      </c>
      <c r="E150" s="37">
        <f>SUM(E135:E149)</f>
        <v>5312.22</v>
      </c>
    </row>
    <row r="151" spans="1:7" s="12" customFormat="1" ht="18.75" customHeight="1">
      <c r="A151" s="13"/>
      <c r="C151" s="21"/>
      <c r="D151" s="24"/>
      <c r="E151" s="14"/>
      <c r="F151" s="11"/>
      <c r="G151" s="11"/>
    </row>
    <row r="152" spans="1:6" ht="36.75" customHeight="1">
      <c r="A152" s="39" t="s">
        <v>209</v>
      </c>
      <c r="B152" s="12"/>
      <c r="C152" s="21"/>
      <c r="D152" s="24"/>
      <c r="E152" s="40">
        <f>E8+E126+E150+E131</f>
        <v>55923.857500000006</v>
      </c>
      <c r="F152" s="11"/>
    </row>
    <row r="153" spans="1:6" ht="18.75" customHeight="1">
      <c r="A153" s="13"/>
      <c r="B153" s="12"/>
      <c r="C153" s="21"/>
      <c r="D153" s="24"/>
      <c r="E153" s="10"/>
      <c r="F153" s="11"/>
    </row>
    <row r="154" ht="18.75" customHeight="1">
      <c r="A154" s="12"/>
    </row>
    <row r="155" ht="18.75" customHeight="1">
      <c r="A155" s="15" t="s">
        <v>47</v>
      </c>
    </row>
    <row r="156" ht="18.75" customHeight="1">
      <c r="A156" s="9"/>
    </row>
    <row r="157" ht="18.75" customHeight="1">
      <c r="A157" s="45" t="s">
        <v>76</v>
      </c>
    </row>
    <row r="158" spans="1:6" ht="18.75" customHeight="1">
      <c r="A158" s="12" t="s">
        <v>79</v>
      </c>
      <c r="B158" s="12">
        <v>1</v>
      </c>
      <c r="C158" s="19">
        <v>143</v>
      </c>
      <c r="D158" s="23" t="s">
        <v>83</v>
      </c>
      <c r="E158" s="1">
        <f aca="true" t="shared" si="9" ref="E158:E192">IF(D158="x",B158*C158*1.25,B158*C158)</f>
        <v>178.75</v>
      </c>
      <c r="F158" s="2" t="s">
        <v>26</v>
      </c>
    </row>
    <row r="159" spans="1:6" ht="18.75" customHeight="1">
      <c r="A159" s="12" t="s">
        <v>180</v>
      </c>
      <c r="B159" s="12">
        <v>5</v>
      </c>
      <c r="C159" s="19">
        <v>116</v>
      </c>
      <c r="D159" s="23" t="s">
        <v>83</v>
      </c>
      <c r="E159" s="1">
        <f t="shared" si="9"/>
        <v>725</v>
      </c>
      <c r="F159" s="2" t="s">
        <v>26</v>
      </c>
    </row>
    <row r="160" spans="1:6" ht="18.75" customHeight="1">
      <c r="A160" s="12" t="s">
        <v>72</v>
      </c>
      <c r="B160" s="12">
        <v>1</v>
      </c>
      <c r="C160" s="19">
        <v>35</v>
      </c>
      <c r="E160" s="1">
        <f t="shared" si="9"/>
        <v>35</v>
      </c>
      <c r="F160" s="2" t="s">
        <v>124</v>
      </c>
    </row>
    <row r="161" spans="1:6" ht="18.75" customHeight="1">
      <c r="A161" s="12" t="s">
        <v>72</v>
      </c>
      <c r="B161" s="12">
        <v>6</v>
      </c>
      <c r="C161" s="19">
        <v>44</v>
      </c>
      <c r="D161" s="23" t="s">
        <v>83</v>
      </c>
      <c r="E161" s="1">
        <f t="shared" si="9"/>
        <v>330</v>
      </c>
      <c r="F161" s="2" t="s">
        <v>26</v>
      </c>
    </row>
    <row r="162" spans="1:6" ht="18.75" customHeight="1">
      <c r="A162" s="12" t="s">
        <v>217</v>
      </c>
      <c r="B162" s="12">
        <v>2</v>
      </c>
      <c r="C162" s="19">
        <v>45.5</v>
      </c>
      <c r="D162" s="23" t="s">
        <v>83</v>
      </c>
      <c r="E162" s="1">
        <f t="shared" si="9"/>
        <v>113.75</v>
      </c>
      <c r="F162" s="2" t="s">
        <v>325</v>
      </c>
    </row>
    <row r="163" spans="1:6" ht="18.75" customHeight="1">
      <c r="A163" s="12" t="s">
        <v>217</v>
      </c>
      <c r="B163" s="12">
        <v>2</v>
      </c>
      <c r="C163" s="19">
        <v>69</v>
      </c>
      <c r="E163" s="1">
        <f>IF(D163="x",B163*C163*1.25,B163*C163)</f>
        <v>138</v>
      </c>
      <c r="F163" s="2" t="s">
        <v>26</v>
      </c>
    </row>
    <row r="164" spans="1:6" ht="18.75" customHeight="1">
      <c r="A164" s="12" t="s">
        <v>217</v>
      </c>
      <c r="B164" s="12">
        <v>1</v>
      </c>
      <c r="C164" s="19">
        <v>52</v>
      </c>
      <c r="E164" s="1">
        <f t="shared" si="9"/>
        <v>52</v>
      </c>
      <c r="F164" s="2" t="s">
        <v>124</v>
      </c>
    </row>
    <row r="165" spans="1:6" ht="18.75" customHeight="1">
      <c r="A165" s="12" t="s">
        <v>187</v>
      </c>
      <c r="B165" s="12">
        <v>4</v>
      </c>
      <c r="C165" s="19">
        <v>37</v>
      </c>
      <c r="E165" s="1">
        <f>IF(D165="x",B165*C165*1.25,B165*C165)</f>
        <v>148</v>
      </c>
      <c r="F165" s="2" t="s">
        <v>124</v>
      </c>
    </row>
    <row r="166" spans="1:6" ht="18.75" customHeight="1">
      <c r="A166" s="12" t="s">
        <v>357</v>
      </c>
      <c r="B166" s="12">
        <v>2</v>
      </c>
      <c r="C166" s="19">
        <v>62</v>
      </c>
      <c r="D166" s="23" t="s">
        <v>83</v>
      </c>
      <c r="E166" s="1">
        <f t="shared" si="9"/>
        <v>155</v>
      </c>
      <c r="F166" s="2" t="s">
        <v>26</v>
      </c>
    </row>
    <row r="167" spans="1:6" ht="18.75" customHeight="1">
      <c r="A167" s="12" t="s">
        <v>218</v>
      </c>
      <c r="B167" s="12">
        <v>1</v>
      </c>
      <c r="C167" s="19">
        <v>120</v>
      </c>
      <c r="D167" s="23" t="s">
        <v>83</v>
      </c>
      <c r="E167" s="1">
        <f t="shared" si="9"/>
        <v>150</v>
      </c>
      <c r="F167" s="2" t="s">
        <v>26</v>
      </c>
    </row>
    <row r="168" spans="1:6" ht="18.75" customHeight="1">
      <c r="A168" s="12" t="s">
        <v>224</v>
      </c>
      <c r="B168" s="12">
        <v>2</v>
      </c>
      <c r="C168" s="19">
        <v>69</v>
      </c>
      <c r="D168" s="23" t="s">
        <v>83</v>
      </c>
      <c r="E168" s="1">
        <f t="shared" si="9"/>
        <v>172.5</v>
      </c>
      <c r="F168" s="2" t="s">
        <v>26</v>
      </c>
    </row>
    <row r="169" spans="1:6" ht="18.75" customHeight="1">
      <c r="A169" s="12" t="s">
        <v>219</v>
      </c>
      <c r="B169" s="12">
        <v>2</v>
      </c>
      <c r="C169" s="19">
        <v>131</v>
      </c>
      <c r="D169" s="23" t="s">
        <v>83</v>
      </c>
      <c r="E169" s="1">
        <f t="shared" si="9"/>
        <v>327.5</v>
      </c>
      <c r="F169" s="2" t="s">
        <v>26</v>
      </c>
    </row>
    <row r="170" spans="1:6" ht="18.75" customHeight="1">
      <c r="A170" s="12" t="s">
        <v>219</v>
      </c>
      <c r="B170" s="12">
        <v>1</v>
      </c>
      <c r="C170" s="19">
        <v>90.6</v>
      </c>
      <c r="D170" s="23" t="s">
        <v>83</v>
      </c>
      <c r="E170" s="1">
        <f t="shared" si="9"/>
        <v>113.25</v>
      </c>
      <c r="F170" s="2" t="s">
        <v>26</v>
      </c>
    </row>
    <row r="171" spans="1:6" ht="18.75" customHeight="1">
      <c r="A171" s="12" t="s">
        <v>220</v>
      </c>
      <c r="B171" s="12">
        <v>5</v>
      </c>
      <c r="C171" s="19">
        <v>114</v>
      </c>
      <c r="D171" s="23" t="s">
        <v>83</v>
      </c>
      <c r="E171" s="1">
        <f t="shared" si="9"/>
        <v>712.5</v>
      </c>
      <c r="F171" s="2" t="s">
        <v>26</v>
      </c>
    </row>
    <row r="172" spans="1:6" ht="18.75" customHeight="1">
      <c r="A172" s="12" t="s">
        <v>220</v>
      </c>
      <c r="B172" s="12">
        <v>1</v>
      </c>
      <c r="C172" s="19">
        <v>115</v>
      </c>
      <c r="E172" s="1">
        <f t="shared" si="9"/>
        <v>115</v>
      </c>
      <c r="F172" s="2" t="s">
        <v>124</v>
      </c>
    </row>
    <row r="173" spans="1:6" ht="18.75" customHeight="1">
      <c r="A173" s="12" t="s">
        <v>349</v>
      </c>
      <c r="B173" s="12">
        <v>2</v>
      </c>
      <c r="C173" s="19">
        <v>61</v>
      </c>
      <c r="D173" s="23" t="s">
        <v>83</v>
      </c>
      <c r="E173" s="1">
        <f>IF(D173="x",B173*C173*1.25,B173*C173)</f>
        <v>152.5</v>
      </c>
      <c r="F173" s="2" t="s">
        <v>26</v>
      </c>
    </row>
    <row r="174" spans="1:6" ht="18.75" customHeight="1">
      <c r="A174" s="12" t="s">
        <v>233</v>
      </c>
      <c r="B174" s="12">
        <v>1</v>
      </c>
      <c r="C174" s="19">
        <v>101</v>
      </c>
      <c r="D174" s="23" t="s">
        <v>83</v>
      </c>
      <c r="E174" s="1">
        <f t="shared" si="9"/>
        <v>126.25</v>
      </c>
      <c r="F174" s="2" t="s">
        <v>26</v>
      </c>
    </row>
    <row r="175" spans="1:6" ht="18.75" customHeight="1">
      <c r="A175" s="12" t="s">
        <v>225</v>
      </c>
      <c r="B175" s="12">
        <v>1</v>
      </c>
      <c r="C175" s="19">
        <v>43.5</v>
      </c>
      <c r="D175" s="23" t="s">
        <v>83</v>
      </c>
      <c r="E175" s="1">
        <f t="shared" si="9"/>
        <v>54.375</v>
      </c>
      <c r="F175" s="2" t="s">
        <v>26</v>
      </c>
    </row>
    <row r="176" spans="1:6" ht="18.75" customHeight="1">
      <c r="A176" s="12" t="s">
        <v>221</v>
      </c>
      <c r="B176" s="12">
        <v>1</v>
      </c>
      <c r="C176" s="19">
        <v>87</v>
      </c>
      <c r="D176" s="23" t="s">
        <v>83</v>
      </c>
      <c r="E176" s="1">
        <f t="shared" si="9"/>
        <v>108.75</v>
      </c>
      <c r="F176" s="2" t="s">
        <v>26</v>
      </c>
    </row>
    <row r="177" spans="1:6" ht="18.75" customHeight="1">
      <c r="A177" s="12" t="s">
        <v>222</v>
      </c>
      <c r="B177" s="12">
        <v>2</v>
      </c>
      <c r="C177" s="19">
        <v>80</v>
      </c>
      <c r="D177" s="23" t="s">
        <v>83</v>
      </c>
      <c r="E177" s="1">
        <f t="shared" si="9"/>
        <v>200</v>
      </c>
      <c r="F177" s="2" t="s">
        <v>26</v>
      </c>
    </row>
    <row r="178" spans="1:6" ht="18.75" customHeight="1">
      <c r="A178" s="12" t="s">
        <v>223</v>
      </c>
      <c r="B178" s="12">
        <v>1</v>
      </c>
      <c r="C178" s="19">
        <v>93</v>
      </c>
      <c r="D178" s="23" t="s">
        <v>83</v>
      </c>
      <c r="E178" s="1">
        <f>IF(D178="x",B178*C178*1.25,B178*C178)</f>
        <v>116.25</v>
      </c>
      <c r="F178" s="2" t="s">
        <v>26</v>
      </c>
    </row>
    <row r="179" spans="1:6" ht="18.75" customHeight="1">
      <c r="A179" s="12" t="s">
        <v>372</v>
      </c>
      <c r="B179" s="12">
        <v>2</v>
      </c>
      <c r="C179" s="19">
        <v>31</v>
      </c>
      <c r="D179" s="23" t="s">
        <v>83</v>
      </c>
      <c r="E179" s="1">
        <f t="shared" si="9"/>
        <v>77.5</v>
      </c>
      <c r="F179" s="2" t="s">
        <v>26</v>
      </c>
    </row>
    <row r="180" spans="1:6" ht="18.75" customHeight="1">
      <c r="A180" s="12" t="s">
        <v>115</v>
      </c>
      <c r="B180" s="12">
        <v>0.06</v>
      </c>
      <c r="C180" s="19">
        <v>198</v>
      </c>
      <c r="E180" s="1">
        <f t="shared" si="9"/>
        <v>11.879999999999999</v>
      </c>
      <c r="F180" s="2" t="s">
        <v>116</v>
      </c>
    </row>
    <row r="181" spans="1:6" ht="18.75" customHeight="1">
      <c r="A181" s="12" t="s">
        <v>115</v>
      </c>
      <c r="B181" s="12">
        <v>0.69</v>
      </c>
      <c r="C181" s="19">
        <v>79.2</v>
      </c>
      <c r="D181" s="23" t="s">
        <v>83</v>
      </c>
      <c r="E181" s="1">
        <f>IF(D181="x",B181*C181*1.25,B181*C181)</f>
        <v>68.31</v>
      </c>
      <c r="F181" s="2" t="s">
        <v>26</v>
      </c>
    </row>
    <row r="182" spans="1:6" ht="18.75" customHeight="1">
      <c r="A182" s="12" t="s">
        <v>324</v>
      </c>
      <c r="B182" s="12">
        <v>1</v>
      </c>
      <c r="C182" s="19">
        <v>123</v>
      </c>
      <c r="E182" s="1">
        <f>IF(D182="x",B182*C182*1.25,B182*C182)</f>
        <v>123</v>
      </c>
      <c r="F182" s="2" t="s">
        <v>325</v>
      </c>
    </row>
    <row r="183" spans="1:6" ht="18.75" customHeight="1">
      <c r="A183" s="12" t="s">
        <v>74</v>
      </c>
      <c r="B183" s="12">
        <v>5</v>
      </c>
      <c r="C183" s="19">
        <v>50</v>
      </c>
      <c r="D183" s="23" t="s">
        <v>83</v>
      </c>
      <c r="E183" s="1">
        <f t="shared" si="9"/>
        <v>312.5</v>
      </c>
      <c r="F183" s="2" t="s">
        <v>26</v>
      </c>
    </row>
    <row r="184" spans="1:6" ht="18.75" customHeight="1">
      <c r="A184" s="12" t="s">
        <v>87</v>
      </c>
      <c r="B184" s="12">
        <v>4</v>
      </c>
      <c r="C184" s="19">
        <v>48</v>
      </c>
      <c r="D184" s="23" t="s">
        <v>83</v>
      </c>
      <c r="E184" s="1">
        <f t="shared" si="9"/>
        <v>240</v>
      </c>
      <c r="F184" s="2" t="s">
        <v>26</v>
      </c>
    </row>
    <row r="185" spans="1:6" ht="18.75" customHeight="1">
      <c r="A185" t="s">
        <v>300</v>
      </c>
      <c r="B185">
        <v>1</v>
      </c>
      <c r="C185" s="19">
        <v>21.56</v>
      </c>
      <c r="D185" s="23" t="s">
        <v>83</v>
      </c>
      <c r="E185" s="1">
        <f>IF(D185="x",B185*C185*1.25,B185*C185)</f>
        <v>26.95</v>
      </c>
      <c r="F185" s="2" t="s">
        <v>21</v>
      </c>
    </row>
    <row r="186" spans="1:6" ht="18.75" customHeight="1">
      <c r="A186" t="s">
        <v>137</v>
      </c>
      <c r="B186">
        <v>6</v>
      </c>
      <c r="C186" s="19">
        <v>24</v>
      </c>
      <c r="D186" s="23" t="s">
        <v>83</v>
      </c>
      <c r="E186" s="1">
        <f t="shared" si="9"/>
        <v>180</v>
      </c>
      <c r="F186" s="2" t="s">
        <v>21</v>
      </c>
    </row>
    <row r="187" spans="1:6" ht="18.75" customHeight="1">
      <c r="A187" t="s">
        <v>144</v>
      </c>
      <c r="B187">
        <v>1</v>
      </c>
      <c r="C187" s="19">
        <v>45.5</v>
      </c>
      <c r="D187" s="23" t="s">
        <v>83</v>
      </c>
      <c r="E187" s="1">
        <f>IF(D187="x",B187*C187*1.25,B187*C187)</f>
        <v>56.875</v>
      </c>
      <c r="F187" s="2" t="s">
        <v>26</v>
      </c>
    </row>
    <row r="188" spans="1:6" ht="18.75" customHeight="1">
      <c r="A188" s="12" t="s">
        <v>330</v>
      </c>
      <c r="B188" s="12">
        <v>4</v>
      </c>
      <c r="C188" s="19">
        <v>24</v>
      </c>
      <c r="E188" s="1">
        <f>IF(D188="x",B188*C188*1.25,B188*C188)</f>
        <v>96</v>
      </c>
      <c r="F188" s="2" t="s">
        <v>325</v>
      </c>
    </row>
    <row r="189" spans="1:6" ht="18.75" customHeight="1">
      <c r="A189" s="12" t="s">
        <v>330</v>
      </c>
      <c r="B189" s="12">
        <v>2</v>
      </c>
      <c r="C189" s="19">
        <v>28.4</v>
      </c>
      <c r="D189" s="23" t="s">
        <v>83</v>
      </c>
      <c r="E189" s="1">
        <f>IF(D189="x",B189*C189*1.25,B189*C189)</f>
        <v>71</v>
      </c>
      <c r="F189" s="2" t="s">
        <v>26</v>
      </c>
    </row>
    <row r="190" spans="1:6" ht="18.75" customHeight="1">
      <c r="A190" s="12" t="s">
        <v>340</v>
      </c>
      <c r="B190" s="12">
        <v>2</v>
      </c>
      <c r="C190" s="19">
        <v>53.6</v>
      </c>
      <c r="D190" s="23" t="s">
        <v>83</v>
      </c>
      <c r="E190" s="1">
        <f>IF(D190="x",B190*C190*1.25,B190*C190)</f>
        <v>134</v>
      </c>
      <c r="F190" s="2" t="s">
        <v>26</v>
      </c>
    </row>
    <row r="191" spans="1:6" ht="18.75" customHeight="1">
      <c r="A191" s="12" t="s">
        <v>340</v>
      </c>
      <c r="B191" s="12">
        <v>2</v>
      </c>
      <c r="C191" s="19">
        <v>77.1</v>
      </c>
      <c r="E191" s="1">
        <f>IF(D191="x",B191*C191*1.25,B191*C191)</f>
        <v>154.2</v>
      </c>
      <c r="F191" s="2" t="s">
        <v>325</v>
      </c>
    </row>
    <row r="192" spans="1:6" ht="18.75" customHeight="1">
      <c r="A192" s="12" t="s">
        <v>355</v>
      </c>
      <c r="B192">
        <v>4</v>
      </c>
      <c r="C192" s="19">
        <v>35</v>
      </c>
      <c r="E192" s="1">
        <f t="shared" si="9"/>
        <v>140</v>
      </c>
      <c r="F192" s="2" t="s">
        <v>322</v>
      </c>
    </row>
    <row r="193" spans="1:5" ht="18.75" customHeight="1">
      <c r="A193" s="36" t="s">
        <v>30</v>
      </c>
      <c r="E193" s="37">
        <f>SUM(E158:E192)</f>
        <v>5916.59</v>
      </c>
    </row>
    <row r="195" ht="18.75" customHeight="1">
      <c r="A195" s="45" t="s">
        <v>69</v>
      </c>
    </row>
    <row r="196" spans="1:6" ht="18.75" customHeight="1">
      <c r="A196" t="s">
        <v>55</v>
      </c>
      <c r="B196">
        <v>1</v>
      </c>
      <c r="C196" s="19">
        <v>76.5</v>
      </c>
      <c r="D196" s="23" t="s">
        <v>83</v>
      </c>
      <c r="E196" s="1">
        <f aca="true" t="shared" si="10" ref="E196:E202">IF(D196="x",B196*C196*1.25,B196*C196)</f>
        <v>95.625</v>
      </c>
      <c r="F196" s="2" t="s">
        <v>26</v>
      </c>
    </row>
    <row r="197" spans="1:6" ht="18.75" customHeight="1">
      <c r="A197" t="s">
        <v>59</v>
      </c>
      <c r="B197">
        <v>8</v>
      </c>
      <c r="C197" s="19">
        <v>24</v>
      </c>
      <c r="D197" s="23" t="s">
        <v>83</v>
      </c>
      <c r="E197" s="1">
        <f t="shared" si="10"/>
        <v>240</v>
      </c>
      <c r="F197" s="2" t="s">
        <v>26</v>
      </c>
    </row>
    <row r="198" spans="1:6" ht="18.75" customHeight="1">
      <c r="A198" t="s">
        <v>60</v>
      </c>
      <c r="B198">
        <v>5</v>
      </c>
      <c r="C198" s="19">
        <v>21</v>
      </c>
      <c r="D198" s="23" t="s">
        <v>83</v>
      </c>
      <c r="E198" s="1">
        <f t="shared" si="10"/>
        <v>131.25</v>
      </c>
      <c r="F198" s="2" t="s">
        <v>26</v>
      </c>
    </row>
    <row r="199" spans="1:6" ht="18.75" customHeight="1">
      <c r="A199" t="s">
        <v>61</v>
      </c>
      <c r="B199">
        <v>12</v>
      </c>
      <c r="C199" s="19">
        <v>23.5</v>
      </c>
      <c r="D199" s="23" t="s">
        <v>83</v>
      </c>
      <c r="E199" s="1">
        <f t="shared" si="10"/>
        <v>352.5</v>
      </c>
      <c r="F199" s="2" t="s">
        <v>26</v>
      </c>
    </row>
    <row r="200" spans="1:6" ht="18.75" customHeight="1">
      <c r="A200" t="s">
        <v>62</v>
      </c>
      <c r="B200">
        <v>20</v>
      </c>
      <c r="C200" s="19">
        <v>24.75</v>
      </c>
      <c r="D200" s="23" t="s">
        <v>83</v>
      </c>
      <c r="E200" s="1">
        <f t="shared" si="10"/>
        <v>618.75</v>
      </c>
      <c r="F200" s="2" t="s">
        <v>26</v>
      </c>
    </row>
    <row r="201" spans="1:6" ht="18.75" customHeight="1">
      <c r="A201" t="s">
        <v>130</v>
      </c>
      <c r="B201">
        <v>1</v>
      </c>
      <c r="C201" s="19">
        <v>35</v>
      </c>
      <c r="E201" s="1">
        <f>IF(D201="x",B201*C201*1.25,B201*C201)</f>
        <v>35</v>
      </c>
      <c r="F201" s="2" t="s">
        <v>42</v>
      </c>
    </row>
    <row r="202" spans="1:6" ht="18.75" customHeight="1">
      <c r="A202" t="s">
        <v>67</v>
      </c>
      <c r="B202">
        <v>1</v>
      </c>
      <c r="C202" s="19">
        <v>175</v>
      </c>
      <c r="E202" s="1">
        <f t="shared" si="10"/>
        <v>175</v>
      </c>
      <c r="F202" s="2" t="s">
        <v>68</v>
      </c>
    </row>
    <row r="203" spans="1:5" ht="18.75" customHeight="1">
      <c r="A203" s="36" t="s">
        <v>30</v>
      </c>
      <c r="E203" s="37">
        <f>SUM(E196:E202)</f>
        <v>1648.125</v>
      </c>
    </row>
    <row r="205" ht="18.75" customHeight="1">
      <c r="A205" s="45" t="s">
        <v>70</v>
      </c>
    </row>
    <row r="206" spans="1:6" ht="18.75" customHeight="1">
      <c r="A206" t="s">
        <v>64</v>
      </c>
      <c r="B206">
        <v>174.6</v>
      </c>
      <c r="C206" s="19">
        <v>16.5</v>
      </c>
      <c r="D206" s="23" t="s">
        <v>83</v>
      </c>
      <c r="E206" s="1">
        <f aca="true" t="shared" si="11" ref="E206:E232">IF(D206="x",B206*C206*1.25,B206*C206)</f>
        <v>3601.125</v>
      </c>
      <c r="F206" s="2" t="s">
        <v>63</v>
      </c>
    </row>
    <row r="207" spans="1:6" ht="18.75" customHeight="1">
      <c r="A207" t="s">
        <v>64</v>
      </c>
      <c r="B207">
        <v>43.8</v>
      </c>
      <c r="C207" s="19">
        <v>19</v>
      </c>
      <c r="D207" s="23" t="s">
        <v>83</v>
      </c>
      <c r="E207" s="1">
        <f t="shared" si="11"/>
        <v>1040.25</v>
      </c>
      <c r="F207" s="2" t="s">
        <v>26</v>
      </c>
    </row>
    <row r="208" spans="1:6" ht="18.75" customHeight="1">
      <c r="A208" t="s">
        <v>99</v>
      </c>
      <c r="B208">
        <v>7.2</v>
      </c>
      <c r="C208" s="19">
        <v>13</v>
      </c>
      <c r="D208" s="23" t="s">
        <v>83</v>
      </c>
      <c r="E208" s="1">
        <f>IF(D208="x",B208*C208*1.25,B208*C208)</f>
        <v>117.00000000000001</v>
      </c>
      <c r="F208" s="2" t="s">
        <v>26</v>
      </c>
    </row>
    <row r="209" spans="1:6" ht="18.75" customHeight="1">
      <c r="A209" t="s">
        <v>99</v>
      </c>
      <c r="B209">
        <v>13.8</v>
      </c>
      <c r="C209" s="19">
        <v>15.1</v>
      </c>
      <c r="D209" s="23" t="s">
        <v>83</v>
      </c>
      <c r="E209" s="1">
        <f>IF(D209="x",B209*C209*1.25,B209*C209)</f>
        <v>260.475</v>
      </c>
      <c r="F209" s="2" t="s">
        <v>26</v>
      </c>
    </row>
    <row r="210" spans="1:6" ht="18.75" customHeight="1">
      <c r="A210" t="s">
        <v>65</v>
      </c>
      <c r="B210">
        <v>378</v>
      </c>
      <c r="C210" s="19">
        <v>10</v>
      </c>
      <c r="D210" s="23" t="s">
        <v>83</v>
      </c>
      <c r="E210" s="1">
        <f t="shared" si="11"/>
        <v>4725</v>
      </c>
      <c r="F210" s="2" t="s">
        <v>63</v>
      </c>
    </row>
    <row r="211" spans="1:6" ht="18.75" customHeight="1">
      <c r="A211" t="s">
        <v>65</v>
      </c>
      <c r="B211">
        <v>90.5</v>
      </c>
      <c r="C211" s="19">
        <v>11.7</v>
      </c>
      <c r="D211" s="23" t="s">
        <v>83</v>
      </c>
      <c r="E211" s="1">
        <f t="shared" si="11"/>
        <v>1323.5625</v>
      </c>
      <c r="F211" s="2" t="s">
        <v>26</v>
      </c>
    </row>
    <row r="212" spans="1:6" ht="18.75" customHeight="1">
      <c r="A212" t="s">
        <v>147</v>
      </c>
      <c r="B212">
        <v>19.7</v>
      </c>
      <c r="C212" s="19">
        <v>7.2</v>
      </c>
      <c r="D212" s="23" t="s">
        <v>83</v>
      </c>
      <c r="E212" s="1">
        <f>IF(D212="x",B212*C212*1.25,B212*C212)</f>
        <v>177.3</v>
      </c>
      <c r="F212" s="2" t="s">
        <v>26</v>
      </c>
    </row>
    <row r="213" spans="1:6" ht="18.75" customHeight="1">
      <c r="A213" t="s">
        <v>81</v>
      </c>
      <c r="B213">
        <v>108.2</v>
      </c>
      <c r="C213" s="19">
        <v>9</v>
      </c>
      <c r="D213" s="23" t="s">
        <v>83</v>
      </c>
      <c r="E213" s="1">
        <f>IF(D213="x",B213*C213*1.25,B213*C213)</f>
        <v>1217.25</v>
      </c>
      <c r="F213" s="2" t="s">
        <v>26</v>
      </c>
    </row>
    <row r="214" spans="1:6" ht="18.75" customHeight="1">
      <c r="A214" t="s">
        <v>81</v>
      </c>
      <c r="B214">
        <v>4.8</v>
      </c>
      <c r="C214" s="19">
        <v>10</v>
      </c>
      <c r="D214" s="23" t="s">
        <v>24</v>
      </c>
      <c r="E214" s="1">
        <f t="shared" si="11"/>
        <v>48</v>
      </c>
      <c r="F214" s="2" t="s">
        <v>124</v>
      </c>
    </row>
    <row r="215" spans="1:6" ht="18.75" customHeight="1">
      <c r="A215" t="s">
        <v>66</v>
      </c>
      <c r="B215">
        <v>122.2</v>
      </c>
      <c r="C215" s="19">
        <v>4.9</v>
      </c>
      <c r="D215" s="23" t="s">
        <v>83</v>
      </c>
      <c r="E215" s="1">
        <f>IF(D215="x",B215*C215*1.25,B215*C215)</f>
        <v>748.4750000000001</v>
      </c>
      <c r="F215" s="2" t="s">
        <v>26</v>
      </c>
    </row>
    <row r="216" spans="1:6" ht="18.75" customHeight="1">
      <c r="A216" t="s">
        <v>66</v>
      </c>
      <c r="B216">
        <v>280</v>
      </c>
      <c r="C216" s="19">
        <v>4.25</v>
      </c>
      <c r="D216" s="23" t="s">
        <v>83</v>
      </c>
      <c r="E216" s="1">
        <f>IF(D216="x",B216*C216*1.25,B216*C216)</f>
        <v>1487.5</v>
      </c>
      <c r="F216" s="2" t="s">
        <v>63</v>
      </c>
    </row>
    <row r="217" spans="1:6" ht="18.75" customHeight="1">
      <c r="A217" t="s">
        <v>215</v>
      </c>
      <c r="B217">
        <v>3.6</v>
      </c>
      <c r="C217" s="19">
        <v>2.6</v>
      </c>
      <c r="D217" s="23" t="s">
        <v>83</v>
      </c>
      <c r="E217" s="1">
        <f t="shared" si="11"/>
        <v>11.700000000000001</v>
      </c>
      <c r="F217" s="2" t="s">
        <v>63</v>
      </c>
    </row>
    <row r="218" spans="1:6" ht="18.75" customHeight="1">
      <c r="A218" t="s">
        <v>71</v>
      </c>
      <c r="B218">
        <v>144</v>
      </c>
      <c r="C218" s="19">
        <v>6.35</v>
      </c>
      <c r="D218" s="23" t="s">
        <v>83</v>
      </c>
      <c r="E218" s="1">
        <f t="shared" si="11"/>
        <v>1143</v>
      </c>
      <c r="F218" s="2" t="s">
        <v>26</v>
      </c>
    </row>
    <row r="219" spans="1:6" ht="18.75" customHeight="1">
      <c r="A219" t="s">
        <v>120</v>
      </c>
      <c r="B219">
        <v>3</v>
      </c>
      <c r="C219" s="19">
        <v>16</v>
      </c>
      <c r="E219" s="1">
        <f t="shared" si="11"/>
        <v>48</v>
      </c>
      <c r="F219" s="2" t="s">
        <v>116</v>
      </c>
    </row>
    <row r="220" spans="1:6" ht="18.75" customHeight="1">
      <c r="A220" t="s">
        <v>80</v>
      </c>
      <c r="B220">
        <v>28</v>
      </c>
      <c r="C220" s="19">
        <v>11.9</v>
      </c>
      <c r="D220" s="23" t="s">
        <v>83</v>
      </c>
      <c r="E220" s="1">
        <f t="shared" si="11"/>
        <v>416.5</v>
      </c>
      <c r="F220" s="2" t="s">
        <v>26</v>
      </c>
    </row>
    <row r="221" spans="1:6" ht="18.75" customHeight="1">
      <c r="A221" t="s">
        <v>93</v>
      </c>
      <c r="B221">
        <v>12</v>
      </c>
      <c r="C221" s="19">
        <v>3</v>
      </c>
      <c r="D221" s="23" t="s">
        <v>83</v>
      </c>
      <c r="E221" s="1">
        <f aca="true" t="shared" si="12" ref="E221:E226">IF(D221="x",B221*C221*1.25,B221*C221)</f>
        <v>45</v>
      </c>
      <c r="F221" s="2" t="s">
        <v>26</v>
      </c>
    </row>
    <row r="222" spans="1:6" ht="18.75" customHeight="1">
      <c r="A222" t="s">
        <v>94</v>
      </c>
      <c r="B222">
        <v>13</v>
      </c>
      <c r="C222" s="19">
        <v>10.4</v>
      </c>
      <c r="D222" s="23" t="s">
        <v>83</v>
      </c>
      <c r="E222" s="1">
        <f t="shared" si="12"/>
        <v>169.00000000000003</v>
      </c>
      <c r="F222" s="2" t="s">
        <v>26</v>
      </c>
    </row>
    <row r="223" spans="1:6" ht="18.75" customHeight="1">
      <c r="A223" t="s">
        <v>94</v>
      </c>
      <c r="B223">
        <v>16</v>
      </c>
      <c r="C223" s="19">
        <v>5.55</v>
      </c>
      <c r="D223" s="23" t="s">
        <v>83</v>
      </c>
      <c r="E223" s="1">
        <f t="shared" si="12"/>
        <v>111</v>
      </c>
      <c r="F223" s="2" t="s">
        <v>26</v>
      </c>
    </row>
    <row r="224" spans="1:6" ht="18.75" customHeight="1">
      <c r="A224" t="s">
        <v>129</v>
      </c>
      <c r="B224">
        <v>68</v>
      </c>
      <c r="C224" s="19">
        <v>2.95</v>
      </c>
      <c r="E224" s="1">
        <f t="shared" si="12"/>
        <v>200.60000000000002</v>
      </c>
      <c r="F224" s="2" t="s">
        <v>124</v>
      </c>
    </row>
    <row r="225" spans="1:6" ht="18.75" customHeight="1">
      <c r="A225" t="s">
        <v>95</v>
      </c>
      <c r="B225">
        <v>8</v>
      </c>
      <c r="C225" s="19">
        <v>5.2</v>
      </c>
      <c r="D225" s="23" t="s">
        <v>83</v>
      </c>
      <c r="E225" s="1">
        <f t="shared" si="12"/>
        <v>52</v>
      </c>
      <c r="F225" s="2" t="s">
        <v>26</v>
      </c>
    </row>
    <row r="226" spans="1:6" ht="18.75" customHeight="1">
      <c r="A226" t="s">
        <v>100</v>
      </c>
      <c r="B226">
        <v>7</v>
      </c>
      <c r="C226" s="19">
        <v>14.2</v>
      </c>
      <c r="D226" s="23" t="s">
        <v>83</v>
      </c>
      <c r="E226" s="1">
        <f t="shared" si="12"/>
        <v>124.24999999999999</v>
      </c>
      <c r="F226" s="2" t="s">
        <v>26</v>
      </c>
    </row>
    <row r="227" spans="1:6" ht="18.75" customHeight="1">
      <c r="A227" t="s">
        <v>88</v>
      </c>
      <c r="B227">
        <v>18</v>
      </c>
      <c r="C227" s="19">
        <v>6.5</v>
      </c>
      <c r="D227" s="23" t="s">
        <v>83</v>
      </c>
      <c r="E227" s="1">
        <f t="shared" si="11"/>
        <v>146.25</v>
      </c>
      <c r="F227" s="2" t="s">
        <v>26</v>
      </c>
    </row>
    <row r="228" spans="1:6" ht="18.75" customHeight="1">
      <c r="A228" t="s">
        <v>92</v>
      </c>
      <c r="B228">
        <v>16</v>
      </c>
      <c r="C228" s="19">
        <v>2.9</v>
      </c>
      <c r="D228" s="23" t="s">
        <v>83</v>
      </c>
      <c r="E228" s="1">
        <f t="shared" si="11"/>
        <v>58</v>
      </c>
      <c r="F228" s="2" t="s">
        <v>26</v>
      </c>
    </row>
    <row r="229" spans="1:6" ht="18.75" customHeight="1">
      <c r="A229" t="s">
        <v>89</v>
      </c>
      <c r="B229">
        <v>8</v>
      </c>
      <c r="C229" s="19">
        <v>5.25</v>
      </c>
      <c r="D229" s="23" t="s">
        <v>83</v>
      </c>
      <c r="E229" s="1">
        <f>IF(D229="x",B229*C229*1.25,B229*C229)</f>
        <v>52.5</v>
      </c>
      <c r="F229" s="2" t="s">
        <v>26</v>
      </c>
    </row>
    <row r="230" spans="1:6" ht="18.75" customHeight="1">
      <c r="A230" t="s">
        <v>75</v>
      </c>
      <c r="B230">
        <v>24</v>
      </c>
      <c r="C230" s="19">
        <v>3.9</v>
      </c>
      <c r="D230" s="23" t="s">
        <v>83</v>
      </c>
      <c r="E230" s="1">
        <f t="shared" si="11"/>
        <v>117</v>
      </c>
      <c r="F230" s="2" t="s">
        <v>26</v>
      </c>
    </row>
    <row r="231" spans="1:6" ht="18.75" customHeight="1">
      <c r="A231" t="s">
        <v>73</v>
      </c>
      <c r="B231">
        <v>1</v>
      </c>
      <c r="C231" s="19">
        <v>98.9</v>
      </c>
      <c r="D231" s="23" t="s">
        <v>83</v>
      </c>
      <c r="E231" s="1">
        <f t="shared" si="11"/>
        <v>123.625</v>
      </c>
      <c r="F231" s="2" t="s">
        <v>26</v>
      </c>
    </row>
    <row r="232" spans="1:6" ht="18.75" customHeight="1">
      <c r="A232" t="s">
        <v>85</v>
      </c>
      <c r="B232">
        <v>2</v>
      </c>
      <c r="C232" s="19">
        <v>217.2</v>
      </c>
      <c r="D232" s="23" t="s">
        <v>83</v>
      </c>
      <c r="E232" s="1">
        <f t="shared" si="11"/>
        <v>543</v>
      </c>
      <c r="F232" s="2" t="s">
        <v>26</v>
      </c>
    </row>
    <row r="233" spans="1:6" ht="18.75" customHeight="1">
      <c r="A233" t="s">
        <v>86</v>
      </c>
      <c r="B233">
        <v>7</v>
      </c>
      <c r="C233" s="19">
        <v>18.9</v>
      </c>
      <c r="D233" s="23" t="s">
        <v>83</v>
      </c>
      <c r="E233" s="1">
        <f>IF(D233="x",B233*C233*1.25,B233*C233)</f>
        <v>165.37499999999997</v>
      </c>
      <c r="F233" s="2" t="s">
        <v>26</v>
      </c>
    </row>
    <row r="234" spans="1:5" ht="18.75" customHeight="1">
      <c r="A234" s="36" t="s">
        <v>30</v>
      </c>
      <c r="E234" s="37">
        <f>SUM(E206:E233)</f>
        <v>18272.7375</v>
      </c>
    </row>
    <row r="236" ht="18.75" customHeight="1">
      <c r="A236" s="45" t="s">
        <v>242</v>
      </c>
    </row>
    <row r="237" spans="1:6" ht="18.75" customHeight="1">
      <c r="A237" t="s">
        <v>148</v>
      </c>
      <c r="B237">
        <v>38</v>
      </c>
      <c r="C237" s="19">
        <v>148</v>
      </c>
      <c r="D237" s="23" t="s">
        <v>83</v>
      </c>
      <c r="E237" s="1">
        <f aca="true" t="shared" si="13" ref="E237:E244">IF(D237="x",B237*C237*1.25,B237*C237)</f>
        <v>7030</v>
      </c>
      <c r="F237" s="2" t="s">
        <v>63</v>
      </c>
    </row>
    <row r="238" spans="1:6" ht="18.75" customHeight="1">
      <c r="A238" t="s">
        <v>149</v>
      </c>
      <c r="B238">
        <v>148.5</v>
      </c>
      <c r="C238" s="19">
        <v>92</v>
      </c>
      <c r="D238" s="23" t="s">
        <v>83</v>
      </c>
      <c r="E238" s="1">
        <f t="shared" si="13"/>
        <v>17077.5</v>
      </c>
      <c r="F238" s="2" t="s">
        <v>63</v>
      </c>
    </row>
    <row r="239" spans="1:6" ht="18.75" customHeight="1">
      <c r="A239" t="s">
        <v>362</v>
      </c>
      <c r="B239">
        <v>8</v>
      </c>
      <c r="C239" s="19">
        <v>68.8</v>
      </c>
      <c r="D239" s="23" t="s">
        <v>83</v>
      </c>
      <c r="E239" s="1">
        <f t="shared" si="13"/>
        <v>688</v>
      </c>
      <c r="F239" s="2" t="s">
        <v>26</v>
      </c>
    </row>
    <row r="240" spans="1:6" ht="18.75" customHeight="1">
      <c r="A240" t="s">
        <v>216</v>
      </c>
      <c r="B240">
        <v>1500</v>
      </c>
      <c r="C240" s="19">
        <v>11.5</v>
      </c>
      <c r="D240" s="23" t="s">
        <v>83</v>
      </c>
      <c r="E240" s="1">
        <f t="shared" si="13"/>
        <v>21562.5</v>
      </c>
      <c r="F240" s="2" t="s">
        <v>26</v>
      </c>
    </row>
    <row r="241" spans="1:6" ht="18.75" customHeight="1">
      <c r="A241" t="s">
        <v>150</v>
      </c>
      <c r="B241">
        <v>1</v>
      </c>
      <c r="C241" s="19">
        <v>2300</v>
      </c>
      <c r="D241" s="23" t="s">
        <v>83</v>
      </c>
      <c r="E241" s="1">
        <f t="shared" si="13"/>
        <v>2875</v>
      </c>
      <c r="F241" s="2" t="s">
        <v>63</v>
      </c>
    </row>
    <row r="242" spans="1:6" ht="18.75" customHeight="1">
      <c r="A242" t="s">
        <v>182</v>
      </c>
      <c r="B242">
        <v>1</v>
      </c>
      <c r="C242" s="19">
        <v>89</v>
      </c>
      <c r="E242" s="1">
        <f t="shared" si="13"/>
        <v>89</v>
      </c>
      <c r="F242" s="2" t="s">
        <v>124</v>
      </c>
    </row>
    <row r="243" spans="1:6" ht="18.75" customHeight="1">
      <c r="A243" t="s">
        <v>288</v>
      </c>
      <c r="B243">
        <v>100</v>
      </c>
      <c r="C243" s="19">
        <v>0</v>
      </c>
      <c r="E243" s="1">
        <f t="shared" si="13"/>
        <v>0</v>
      </c>
      <c r="F243" s="2" t="s">
        <v>289</v>
      </c>
    </row>
    <row r="244" spans="1:6" ht="18.75" customHeight="1">
      <c r="A244" t="s">
        <v>290</v>
      </c>
      <c r="B244">
        <v>1</v>
      </c>
      <c r="C244" s="19">
        <v>5600</v>
      </c>
      <c r="E244" s="1">
        <f t="shared" si="13"/>
        <v>5600</v>
      </c>
      <c r="F244" s="2" t="s">
        <v>291</v>
      </c>
    </row>
    <row r="245" spans="1:6" ht="18.75" customHeight="1">
      <c r="A245" t="s">
        <v>426</v>
      </c>
      <c r="B245">
        <v>1</v>
      </c>
      <c r="C245" s="19">
        <v>595</v>
      </c>
      <c r="E245" s="1">
        <f aca="true" t="shared" si="14" ref="E245:E253">IF(D245="x",B245*C245*1.25,B245*C245)</f>
        <v>595</v>
      </c>
      <c r="F245" s="2" t="s">
        <v>425</v>
      </c>
    </row>
    <row r="246" spans="1:6" ht="18.75" customHeight="1">
      <c r="A246" t="s">
        <v>427</v>
      </c>
      <c r="B246">
        <v>1</v>
      </c>
      <c r="C246" s="19">
        <v>586</v>
      </c>
      <c r="E246" s="1">
        <f t="shared" si="14"/>
        <v>586</v>
      </c>
      <c r="F246" s="2" t="s">
        <v>425</v>
      </c>
    </row>
    <row r="247" spans="1:6" ht="18.75" customHeight="1">
      <c r="A247" t="s">
        <v>204</v>
      </c>
      <c r="B247">
        <v>1</v>
      </c>
      <c r="C247" s="19">
        <v>585</v>
      </c>
      <c r="D247" s="23" t="s">
        <v>83</v>
      </c>
      <c r="E247" s="1">
        <f t="shared" si="14"/>
        <v>731.25</v>
      </c>
      <c r="F247" s="2" t="s">
        <v>205</v>
      </c>
    </row>
    <row r="248" spans="1:6" ht="18.75" customHeight="1">
      <c r="A248" t="s">
        <v>320</v>
      </c>
      <c r="B248">
        <v>1</v>
      </c>
      <c r="C248" s="19">
        <v>119</v>
      </c>
      <c r="E248" s="1">
        <f t="shared" si="14"/>
        <v>119</v>
      </c>
      <c r="F248" s="2" t="s">
        <v>124</v>
      </c>
    </row>
    <row r="249" spans="1:6" ht="18.75" customHeight="1">
      <c r="A249" t="s">
        <v>329</v>
      </c>
      <c r="B249">
        <v>50.7</v>
      </c>
      <c r="C249" s="19">
        <v>12.2</v>
      </c>
      <c r="E249" s="1">
        <f t="shared" si="14"/>
        <v>618.54</v>
      </c>
      <c r="F249" s="2" t="s">
        <v>325</v>
      </c>
    </row>
    <row r="250" spans="1:6" ht="18.75" customHeight="1">
      <c r="A250" t="s">
        <v>337</v>
      </c>
      <c r="B250">
        <v>26.2</v>
      </c>
      <c r="C250" s="19">
        <v>11.4</v>
      </c>
      <c r="E250" s="1">
        <f t="shared" si="14"/>
        <v>298.68</v>
      </c>
      <c r="F250" s="2" t="s">
        <v>325</v>
      </c>
    </row>
    <row r="251" spans="1:6" ht="18.75" customHeight="1">
      <c r="A251" t="s">
        <v>339</v>
      </c>
      <c r="B251">
        <v>1.8</v>
      </c>
      <c r="C251" s="19">
        <v>7.8</v>
      </c>
      <c r="E251" s="1">
        <f t="shared" si="14"/>
        <v>14.04</v>
      </c>
      <c r="F251" s="2" t="s">
        <v>325</v>
      </c>
    </row>
    <row r="252" spans="1:6" ht="18.75" customHeight="1">
      <c r="A252" t="s">
        <v>338</v>
      </c>
      <c r="B252">
        <v>6</v>
      </c>
      <c r="C252" s="19">
        <v>10.1</v>
      </c>
      <c r="E252" s="1">
        <f t="shared" si="14"/>
        <v>60.599999999999994</v>
      </c>
      <c r="F252" s="2" t="s">
        <v>325</v>
      </c>
    </row>
    <row r="253" spans="1:6" ht="18.75" customHeight="1">
      <c r="A253" t="s">
        <v>359</v>
      </c>
      <c r="B253">
        <v>8.4</v>
      </c>
      <c r="C253" s="19">
        <v>4.8</v>
      </c>
      <c r="D253" s="23" t="s">
        <v>83</v>
      </c>
      <c r="E253" s="1">
        <f t="shared" si="14"/>
        <v>50.4</v>
      </c>
      <c r="F253" s="2" t="s">
        <v>26</v>
      </c>
    </row>
    <row r="254" spans="1:6" ht="18.75" customHeight="1">
      <c r="A254" t="s">
        <v>464</v>
      </c>
      <c r="B254">
        <v>3</v>
      </c>
      <c r="C254" s="19">
        <v>115</v>
      </c>
      <c r="E254" s="1">
        <f>IF(D254="x",B254*C254*1.25,B254*C254)</f>
        <v>345</v>
      </c>
      <c r="F254" s="2" t="s">
        <v>463</v>
      </c>
    </row>
    <row r="255" spans="1:6" ht="18.75" customHeight="1">
      <c r="A255" t="s">
        <v>488</v>
      </c>
      <c r="B255">
        <v>3</v>
      </c>
      <c r="C255" s="19">
        <v>94</v>
      </c>
      <c r="E255" s="1">
        <f>IF(D255="x",B255*C255*1.25,B255*C255)</f>
        <v>282</v>
      </c>
      <c r="F255" s="2" t="s">
        <v>425</v>
      </c>
    </row>
    <row r="256" spans="1:6" ht="18.75" customHeight="1">
      <c r="A256" t="s">
        <v>511</v>
      </c>
      <c r="B256">
        <v>1</v>
      </c>
      <c r="C256" s="19">
        <v>257</v>
      </c>
      <c r="E256" s="1">
        <f>IF(D256="x",B256*C256*1.25,B256*C256)</f>
        <v>257</v>
      </c>
      <c r="F256" s="2" t="s">
        <v>425</v>
      </c>
    </row>
    <row r="257" spans="1:6" ht="18.75" customHeight="1">
      <c r="A257" t="s">
        <v>499</v>
      </c>
      <c r="B257">
        <v>1</v>
      </c>
      <c r="C257" s="19">
        <v>192</v>
      </c>
      <c r="E257" s="1">
        <f>IF(D257="x",B257*C257*1.25,B257*C257)</f>
        <v>192</v>
      </c>
      <c r="F257" s="2" t="s">
        <v>466</v>
      </c>
    </row>
    <row r="258" spans="1:6" ht="18.75" customHeight="1">
      <c r="A258" t="s">
        <v>502</v>
      </c>
      <c r="B258">
        <v>1</v>
      </c>
      <c r="C258" s="19">
        <v>600</v>
      </c>
      <c r="E258" s="1">
        <f>IF(D258="x",B258*C258*1.25,B258*C258)</f>
        <v>600</v>
      </c>
      <c r="F258" s="2" t="s">
        <v>503</v>
      </c>
    </row>
    <row r="259" ht="18.75" customHeight="1">
      <c r="A259" s="47" t="s">
        <v>352</v>
      </c>
    </row>
    <row r="260" spans="1:6" ht="18.75" customHeight="1">
      <c r="A260" t="s">
        <v>382</v>
      </c>
      <c r="B260">
        <v>2</v>
      </c>
      <c r="C260" s="19">
        <v>75</v>
      </c>
      <c r="D260" s="23" t="s">
        <v>83</v>
      </c>
      <c r="E260" s="1">
        <f aca="true" t="shared" si="15" ref="E260:E288">IF(D260="x",B260*C260*1.25,B260*C260)</f>
        <v>187.5</v>
      </c>
      <c r="F260" s="2" t="s">
        <v>26</v>
      </c>
    </row>
    <row r="261" spans="1:6" ht="18.75" customHeight="1">
      <c r="A261" t="s">
        <v>257</v>
      </c>
      <c r="B261">
        <v>6</v>
      </c>
      <c r="C261" s="19">
        <v>49</v>
      </c>
      <c r="E261" s="1">
        <f t="shared" si="15"/>
        <v>294</v>
      </c>
      <c r="F261" s="2" t="s">
        <v>252</v>
      </c>
    </row>
    <row r="262" spans="1:6" ht="18.75" customHeight="1">
      <c r="A262" t="s">
        <v>456</v>
      </c>
      <c r="B262">
        <v>1</v>
      </c>
      <c r="C262" s="19">
        <v>550</v>
      </c>
      <c r="D262" s="23" t="s">
        <v>83</v>
      </c>
      <c r="E262" s="1">
        <f t="shared" si="15"/>
        <v>687.5</v>
      </c>
      <c r="F262" s="2" t="s">
        <v>383</v>
      </c>
    </row>
    <row r="263" spans="1:6" ht="18.75" customHeight="1">
      <c r="A263" t="s">
        <v>366</v>
      </c>
      <c r="B263">
        <v>1</v>
      </c>
      <c r="C263" s="19">
        <v>70.8</v>
      </c>
      <c r="E263" s="1">
        <f t="shared" si="15"/>
        <v>70.8</v>
      </c>
      <c r="F263" s="2" t="s">
        <v>325</v>
      </c>
    </row>
    <row r="264" spans="1:6" ht="18.75" customHeight="1">
      <c r="A264" t="s">
        <v>353</v>
      </c>
      <c r="B264">
        <v>1</v>
      </c>
      <c r="C264" s="19">
        <v>58.3</v>
      </c>
      <c r="E264" s="1">
        <f t="shared" si="15"/>
        <v>58.3</v>
      </c>
      <c r="F264" s="2" t="s">
        <v>325</v>
      </c>
    </row>
    <row r="265" spans="1:6" ht="18.75" customHeight="1">
      <c r="A265" t="s">
        <v>335</v>
      </c>
      <c r="B265">
        <v>1</v>
      </c>
      <c r="C265" s="19">
        <v>72.7</v>
      </c>
      <c r="E265" s="1">
        <f t="shared" si="15"/>
        <v>72.7</v>
      </c>
      <c r="F265" s="2" t="s">
        <v>325</v>
      </c>
    </row>
    <row r="266" spans="1:6" ht="18.75" customHeight="1">
      <c r="A266" t="s">
        <v>336</v>
      </c>
      <c r="B266">
        <v>1</v>
      </c>
      <c r="C266" s="19">
        <v>39</v>
      </c>
      <c r="E266" s="1">
        <f t="shared" si="15"/>
        <v>39</v>
      </c>
      <c r="F266" s="2" t="s">
        <v>325</v>
      </c>
    </row>
    <row r="267" spans="1:6" ht="18.75" customHeight="1">
      <c r="A267" t="s">
        <v>336</v>
      </c>
      <c r="B267">
        <v>1</v>
      </c>
      <c r="C267" s="19">
        <v>22.7</v>
      </c>
      <c r="D267" s="23" t="s">
        <v>83</v>
      </c>
      <c r="E267" s="1">
        <f t="shared" si="15"/>
        <v>28.375</v>
      </c>
      <c r="F267" s="2" t="s">
        <v>26</v>
      </c>
    </row>
    <row r="268" spans="1:6" ht="18.75" customHeight="1">
      <c r="A268" t="s">
        <v>354</v>
      </c>
      <c r="B268">
        <v>2</v>
      </c>
      <c r="C268" s="19">
        <v>199.2</v>
      </c>
      <c r="D268" s="23" t="s">
        <v>83</v>
      </c>
      <c r="E268" s="1">
        <f t="shared" si="15"/>
        <v>498</v>
      </c>
      <c r="F268" s="2" t="s">
        <v>26</v>
      </c>
    </row>
    <row r="269" spans="1:6" ht="18.75" customHeight="1">
      <c r="A269" t="s">
        <v>363</v>
      </c>
      <c r="B269">
        <v>1</v>
      </c>
      <c r="C269" s="19">
        <v>7</v>
      </c>
      <c r="D269" s="23" t="s">
        <v>83</v>
      </c>
      <c r="E269" s="1">
        <f t="shared" si="15"/>
        <v>8.75</v>
      </c>
      <c r="F269" s="2" t="s">
        <v>26</v>
      </c>
    </row>
    <row r="270" spans="1:6" ht="18.75" customHeight="1">
      <c r="A270" t="s">
        <v>364</v>
      </c>
      <c r="B270">
        <v>1</v>
      </c>
      <c r="C270" s="19">
        <v>4.6</v>
      </c>
      <c r="D270" s="23" t="s">
        <v>83</v>
      </c>
      <c r="E270" s="1">
        <f t="shared" si="15"/>
        <v>5.75</v>
      </c>
      <c r="F270" s="2" t="s">
        <v>26</v>
      </c>
    </row>
    <row r="271" spans="1:6" ht="18.75" customHeight="1">
      <c r="A271" t="s">
        <v>365</v>
      </c>
      <c r="B271">
        <v>1</v>
      </c>
      <c r="C271" s="19">
        <v>220</v>
      </c>
      <c r="D271" s="23" t="s">
        <v>83</v>
      </c>
      <c r="E271" s="1">
        <f t="shared" si="15"/>
        <v>275</v>
      </c>
      <c r="F271" s="2" t="s">
        <v>26</v>
      </c>
    </row>
    <row r="272" spans="1:6" ht="18.75" customHeight="1">
      <c r="A272" t="s">
        <v>367</v>
      </c>
      <c r="B272">
        <v>2</v>
      </c>
      <c r="C272" s="19">
        <v>45.2</v>
      </c>
      <c r="D272" s="23" t="s">
        <v>83</v>
      </c>
      <c r="E272" s="1">
        <f t="shared" si="15"/>
        <v>113</v>
      </c>
      <c r="F272" s="2" t="s">
        <v>26</v>
      </c>
    </row>
    <row r="273" spans="1:6" ht="18.75" customHeight="1">
      <c r="A273" t="s">
        <v>368</v>
      </c>
      <c r="B273">
        <v>2</v>
      </c>
      <c r="C273" s="19">
        <v>48</v>
      </c>
      <c r="D273" s="23" t="s">
        <v>83</v>
      </c>
      <c r="E273" s="1">
        <f t="shared" si="15"/>
        <v>120</v>
      </c>
      <c r="F273" s="2" t="s">
        <v>26</v>
      </c>
    </row>
    <row r="274" spans="1:6" ht="18.75" customHeight="1">
      <c r="A274" t="s">
        <v>369</v>
      </c>
      <c r="B274">
        <v>2</v>
      </c>
      <c r="C274" s="19">
        <v>42.8</v>
      </c>
      <c r="D274" s="23" t="s">
        <v>83</v>
      </c>
      <c r="E274" s="1">
        <f t="shared" si="15"/>
        <v>107</v>
      </c>
      <c r="F274" s="2" t="s">
        <v>26</v>
      </c>
    </row>
    <row r="275" spans="1:6" ht="18.75" customHeight="1">
      <c r="A275" t="s">
        <v>370</v>
      </c>
      <c r="B275">
        <v>4</v>
      </c>
      <c r="C275" s="19">
        <v>28.5</v>
      </c>
      <c r="D275" s="23" t="s">
        <v>83</v>
      </c>
      <c r="E275" s="1">
        <f t="shared" si="15"/>
        <v>142.5</v>
      </c>
      <c r="F275" s="2" t="s">
        <v>26</v>
      </c>
    </row>
    <row r="276" spans="1:6" ht="18.75" customHeight="1">
      <c r="A276" t="s">
        <v>375</v>
      </c>
      <c r="B276">
        <v>2</v>
      </c>
      <c r="C276" s="19">
        <v>49</v>
      </c>
      <c r="D276" s="23" t="s">
        <v>83</v>
      </c>
      <c r="E276" s="1">
        <f t="shared" si="15"/>
        <v>122.5</v>
      </c>
      <c r="F276" s="2" t="s">
        <v>26</v>
      </c>
    </row>
    <row r="277" spans="1:6" ht="18.75" customHeight="1">
      <c r="A277" t="s">
        <v>376</v>
      </c>
      <c r="B277">
        <v>3</v>
      </c>
      <c r="C277" s="19">
        <v>153.8</v>
      </c>
      <c r="D277" s="23" t="s">
        <v>83</v>
      </c>
      <c r="E277" s="1">
        <f t="shared" si="15"/>
        <v>576.75</v>
      </c>
      <c r="F277" s="2" t="s">
        <v>26</v>
      </c>
    </row>
    <row r="278" spans="1:6" ht="18.75" customHeight="1">
      <c r="A278" t="s">
        <v>385</v>
      </c>
      <c r="B278">
        <v>2</v>
      </c>
      <c r="C278" s="19">
        <v>217</v>
      </c>
      <c r="D278" s="23" t="s">
        <v>83</v>
      </c>
      <c r="E278" s="1">
        <f t="shared" si="15"/>
        <v>542.5</v>
      </c>
      <c r="F278" s="2" t="s">
        <v>26</v>
      </c>
    </row>
    <row r="279" spans="1:6" ht="18.75" customHeight="1">
      <c r="A279" t="s">
        <v>386</v>
      </c>
      <c r="B279">
        <v>2</v>
      </c>
      <c r="C279" s="19">
        <v>217</v>
      </c>
      <c r="D279" s="23" t="s">
        <v>83</v>
      </c>
      <c r="E279" s="1">
        <f t="shared" si="15"/>
        <v>542.5</v>
      </c>
      <c r="F279" s="2" t="s">
        <v>26</v>
      </c>
    </row>
    <row r="280" spans="1:6" ht="18.75" customHeight="1">
      <c r="A280" t="s">
        <v>377</v>
      </c>
      <c r="B280">
        <v>2</v>
      </c>
      <c r="C280" s="19">
        <v>293.7</v>
      </c>
      <c r="D280" s="23" t="s">
        <v>83</v>
      </c>
      <c r="E280" s="1">
        <f>IF(D280="x",B280*C280*1.25,B280*C280)</f>
        <v>734.25</v>
      </c>
      <c r="F280" s="2" t="s">
        <v>26</v>
      </c>
    </row>
    <row r="281" spans="1:6" ht="18.75" customHeight="1">
      <c r="A281" t="s">
        <v>510</v>
      </c>
      <c r="B281">
        <v>2</v>
      </c>
      <c r="C281" s="19">
        <v>143.1</v>
      </c>
      <c r="E281" s="1">
        <f>IF(D281="x",B281*C281*1.25,B281*C281)</f>
        <v>286.2</v>
      </c>
      <c r="F281" s="2" t="s">
        <v>495</v>
      </c>
    </row>
    <row r="282" spans="1:6" ht="18.75" customHeight="1">
      <c r="A282" t="s">
        <v>512</v>
      </c>
      <c r="B282">
        <v>1</v>
      </c>
      <c r="C282" s="19">
        <v>189</v>
      </c>
      <c r="E282" s="1">
        <f t="shared" si="15"/>
        <v>189</v>
      </c>
      <c r="F282" s="2" t="s">
        <v>425</v>
      </c>
    </row>
    <row r="283" spans="1:6" ht="18.75" customHeight="1">
      <c r="A283" t="s">
        <v>378</v>
      </c>
      <c r="B283">
        <v>3</v>
      </c>
      <c r="C283" s="19">
        <v>116.2</v>
      </c>
      <c r="D283" s="23" t="s">
        <v>83</v>
      </c>
      <c r="E283" s="1">
        <f t="shared" si="15"/>
        <v>435.75</v>
      </c>
      <c r="F283" s="2" t="s">
        <v>26</v>
      </c>
    </row>
    <row r="284" spans="1:6" ht="18.75" customHeight="1">
      <c r="A284" t="s">
        <v>379</v>
      </c>
      <c r="B284">
        <v>1</v>
      </c>
      <c r="C284" s="19">
        <v>119</v>
      </c>
      <c r="D284" s="23" t="s">
        <v>83</v>
      </c>
      <c r="E284" s="1">
        <f t="shared" si="15"/>
        <v>148.75</v>
      </c>
      <c r="F284" s="2" t="s">
        <v>26</v>
      </c>
    </row>
    <row r="285" spans="1:6" ht="18.75" customHeight="1">
      <c r="A285" t="s">
        <v>380</v>
      </c>
      <c r="B285">
        <v>2</v>
      </c>
      <c r="C285" s="19">
        <v>50.9</v>
      </c>
      <c r="D285" s="23" t="s">
        <v>83</v>
      </c>
      <c r="E285" s="1">
        <f t="shared" si="15"/>
        <v>127.25</v>
      </c>
      <c r="F285" s="2" t="s">
        <v>26</v>
      </c>
    </row>
    <row r="286" spans="1:6" ht="18.75" customHeight="1">
      <c r="A286" t="s">
        <v>381</v>
      </c>
      <c r="B286">
        <v>1</v>
      </c>
      <c r="C286" s="19">
        <v>99</v>
      </c>
      <c r="D286" s="23" t="s">
        <v>83</v>
      </c>
      <c r="E286" s="1">
        <f t="shared" si="15"/>
        <v>123.75</v>
      </c>
      <c r="F286" s="2" t="s">
        <v>26</v>
      </c>
    </row>
    <row r="287" spans="1:6" ht="18.75" customHeight="1">
      <c r="A287" t="s">
        <v>387</v>
      </c>
      <c r="B287">
        <v>5</v>
      </c>
      <c r="C287" s="19">
        <v>37</v>
      </c>
      <c r="D287" s="23" t="s">
        <v>83</v>
      </c>
      <c r="E287" s="1">
        <f t="shared" si="15"/>
        <v>231.25</v>
      </c>
      <c r="F287" s="2" t="s">
        <v>26</v>
      </c>
    </row>
    <row r="288" spans="1:6" ht="18.75" customHeight="1">
      <c r="A288" t="s">
        <v>459</v>
      </c>
      <c r="B288">
        <v>1</v>
      </c>
      <c r="C288" s="19">
        <v>20.9</v>
      </c>
      <c r="E288" s="1">
        <f t="shared" si="15"/>
        <v>20.9</v>
      </c>
      <c r="F288" s="2" t="s">
        <v>165</v>
      </c>
    </row>
    <row r="289" spans="1:5" ht="18.75" customHeight="1">
      <c r="A289" s="36" t="s">
        <v>30</v>
      </c>
      <c r="E289" s="37">
        <f>SUM(E237:E288)</f>
        <v>66461.035</v>
      </c>
    </row>
    <row r="291" ht="18.75" customHeight="1">
      <c r="A291" s="45" t="s">
        <v>167</v>
      </c>
    </row>
    <row r="292" spans="1:6" ht="18.75" customHeight="1">
      <c r="A292" t="s">
        <v>168</v>
      </c>
      <c r="B292">
        <v>210</v>
      </c>
      <c r="C292" s="19">
        <v>0</v>
      </c>
      <c r="E292" s="1">
        <f aca="true" t="shared" si="16" ref="E292:E299">IF(D292="x",B292*C292*1.25,B292*C292)</f>
        <v>0</v>
      </c>
      <c r="F292" s="2" t="s">
        <v>169</v>
      </c>
    </row>
    <row r="293" spans="1:6" ht="18.75" customHeight="1">
      <c r="A293" t="s">
        <v>185</v>
      </c>
      <c r="B293">
        <v>13</v>
      </c>
      <c r="C293" s="19">
        <v>70</v>
      </c>
      <c r="E293" s="1">
        <f t="shared" si="16"/>
        <v>910</v>
      </c>
      <c r="F293" s="2" t="s">
        <v>124</v>
      </c>
    </row>
    <row r="294" spans="1:6" ht="18.75" customHeight="1">
      <c r="A294" t="s">
        <v>185</v>
      </c>
      <c r="B294">
        <v>1</v>
      </c>
      <c r="C294" s="19">
        <v>67</v>
      </c>
      <c r="D294" s="23" t="s">
        <v>83</v>
      </c>
      <c r="E294" s="1">
        <f t="shared" si="16"/>
        <v>83.75</v>
      </c>
      <c r="F294" s="2" t="s">
        <v>26</v>
      </c>
    </row>
    <row r="295" spans="1:6" ht="18.75" customHeight="1">
      <c r="A295" t="s">
        <v>186</v>
      </c>
      <c r="B295">
        <v>4</v>
      </c>
      <c r="C295" s="19">
        <v>30</v>
      </c>
      <c r="E295" s="1">
        <f t="shared" si="16"/>
        <v>120</v>
      </c>
      <c r="F295" s="2" t="s">
        <v>124</v>
      </c>
    </row>
    <row r="296" spans="1:6" ht="18.75" customHeight="1">
      <c r="A296" t="s">
        <v>186</v>
      </c>
      <c r="B296">
        <v>1</v>
      </c>
      <c r="C296" s="19">
        <v>24</v>
      </c>
      <c r="D296" s="23" t="s">
        <v>83</v>
      </c>
      <c r="E296" s="1">
        <f t="shared" si="16"/>
        <v>30</v>
      </c>
      <c r="F296" s="2" t="s">
        <v>26</v>
      </c>
    </row>
    <row r="297" spans="1:6" ht="18.75" customHeight="1">
      <c r="A297" t="s">
        <v>186</v>
      </c>
      <c r="B297">
        <v>1</v>
      </c>
      <c r="C297" s="19">
        <v>50</v>
      </c>
      <c r="E297" s="1">
        <f t="shared" si="16"/>
        <v>50</v>
      </c>
      <c r="F297" s="2" t="s">
        <v>325</v>
      </c>
    </row>
    <row r="298" spans="1:6" ht="18.75" customHeight="1">
      <c r="A298" t="s">
        <v>170</v>
      </c>
      <c r="B298">
        <v>9</v>
      </c>
      <c r="C298" s="19">
        <v>48</v>
      </c>
      <c r="D298" s="23" t="s">
        <v>83</v>
      </c>
      <c r="E298" s="1">
        <f t="shared" si="16"/>
        <v>540</v>
      </c>
      <c r="F298" s="2" t="s">
        <v>26</v>
      </c>
    </row>
    <row r="299" spans="1:6" ht="18.75" customHeight="1">
      <c r="A299" t="s">
        <v>171</v>
      </c>
      <c r="B299">
        <v>4</v>
      </c>
      <c r="C299" s="19">
        <v>49</v>
      </c>
      <c r="E299" s="1">
        <f t="shared" si="16"/>
        <v>196</v>
      </c>
      <c r="F299" s="2" t="s">
        <v>124</v>
      </c>
    </row>
    <row r="300" spans="1:5" ht="18.75" customHeight="1">
      <c r="A300" s="36" t="s">
        <v>30</v>
      </c>
      <c r="E300" s="37">
        <f>SUM(E292:E299)</f>
        <v>1929.75</v>
      </c>
    </row>
    <row r="302" ht="18.75" customHeight="1">
      <c r="A302" s="45" t="s">
        <v>178</v>
      </c>
    </row>
    <row r="303" spans="1:6" ht="18.75" customHeight="1">
      <c r="A303" t="s">
        <v>183</v>
      </c>
      <c r="B303">
        <v>15</v>
      </c>
      <c r="C303" s="19">
        <v>155</v>
      </c>
      <c r="E303" s="1">
        <f>IF(D303="x",B303*C303*1.25,B303*C303)</f>
        <v>2325</v>
      </c>
      <c r="F303" s="2" t="s">
        <v>124</v>
      </c>
    </row>
    <row r="304" spans="1:6" ht="18.75" customHeight="1">
      <c r="A304" t="s">
        <v>184</v>
      </c>
      <c r="B304">
        <v>1</v>
      </c>
      <c r="C304" s="19">
        <v>135</v>
      </c>
      <c r="D304" s="23" t="s">
        <v>83</v>
      </c>
      <c r="E304" s="1">
        <f>IF(D304="x",B304*C304*1.25,B304*C304)</f>
        <v>168.75</v>
      </c>
      <c r="F304" s="2" t="s">
        <v>26</v>
      </c>
    </row>
    <row r="305" spans="1:6" ht="18.75" customHeight="1">
      <c r="A305" t="s">
        <v>213</v>
      </c>
      <c r="B305">
        <v>24</v>
      </c>
      <c r="C305" s="19">
        <v>151.65</v>
      </c>
      <c r="D305" s="23" t="s">
        <v>83</v>
      </c>
      <c r="E305" s="1">
        <f>IF(D305="x",B305*C305*1.25,B305*C305)</f>
        <v>4549.5</v>
      </c>
      <c r="F305" s="2" t="s">
        <v>26</v>
      </c>
    </row>
    <row r="306" spans="1:6" ht="18.75" customHeight="1">
      <c r="A306" t="s">
        <v>342</v>
      </c>
      <c r="B306">
        <v>5</v>
      </c>
      <c r="C306" s="19">
        <v>187.2</v>
      </c>
      <c r="D306" s="23" t="s">
        <v>83</v>
      </c>
      <c r="E306" s="1">
        <f>IF(D306="x",B306*C306*1.25,B306*C306)</f>
        <v>1170</v>
      </c>
      <c r="F306" s="2" t="s">
        <v>26</v>
      </c>
    </row>
    <row r="307" spans="1:6" ht="18.75" customHeight="1">
      <c r="A307" t="s">
        <v>214</v>
      </c>
      <c r="B307">
        <v>6</v>
      </c>
      <c r="C307" s="19">
        <v>201.8</v>
      </c>
      <c r="D307" s="23" t="s">
        <v>83</v>
      </c>
      <c r="E307" s="1">
        <f>IF(D307="x",B307*C307*1.25,B307*C307)</f>
        <v>1513.5000000000002</v>
      </c>
      <c r="F307" s="2" t="s">
        <v>26</v>
      </c>
    </row>
    <row r="308" spans="1:5" ht="18.75" customHeight="1">
      <c r="A308" s="36" t="s">
        <v>30</v>
      </c>
      <c r="E308" s="37">
        <f>SUM(E303:E307)</f>
        <v>9726.75</v>
      </c>
    </row>
    <row r="310" ht="18.75" customHeight="1">
      <c r="A310" s="45" t="s">
        <v>313</v>
      </c>
    </row>
    <row r="311" spans="1:6" ht="18.75" customHeight="1">
      <c r="A311" t="s">
        <v>304</v>
      </c>
      <c r="B311">
        <v>3</v>
      </c>
      <c r="C311" s="19">
        <v>53</v>
      </c>
      <c r="E311" s="1">
        <f aca="true" t="shared" si="17" ref="E311:E323">IF(D311="x",B311*C311*1.25,B311*C311)</f>
        <v>159</v>
      </c>
      <c r="F311" s="2" t="s">
        <v>124</v>
      </c>
    </row>
    <row r="312" spans="1:6" ht="18.75" customHeight="1">
      <c r="A312" t="s">
        <v>305</v>
      </c>
      <c r="B312">
        <v>1</v>
      </c>
      <c r="C312" s="19">
        <v>31</v>
      </c>
      <c r="E312" s="1">
        <f t="shared" si="17"/>
        <v>31</v>
      </c>
      <c r="F312" s="2" t="s">
        <v>124</v>
      </c>
    </row>
    <row r="313" spans="1:6" ht="18.75" customHeight="1">
      <c r="A313" t="s">
        <v>314</v>
      </c>
      <c r="B313">
        <v>4</v>
      </c>
      <c r="C313" s="19">
        <v>15</v>
      </c>
      <c r="E313" s="1">
        <f t="shared" si="17"/>
        <v>60</v>
      </c>
      <c r="F313" s="2" t="s">
        <v>124</v>
      </c>
    </row>
    <row r="314" spans="1:6" ht="18.75" customHeight="1">
      <c r="A314" t="s">
        <v>343</v>
      </c>
      <c r="B314">
        <v>5</v>
      </c>
      <c r="C314" s="19">
        <v>8</v>
      </c>
      <c r="D314" s="23" t="s">
        <v>83</v>
      </c>
      <c r="E314" s="1">
        <f t="shared" si="17"/>
        <v>50</v>
      </c>
      <c r="F314" s="2" t="s">
        <v>26</v>
      </c>
    </row>
    <row r="315" spans="1:6" ht="18.75" customHeight="1">
      <c r="A315" t="s">
        <v>344</v>
      </c>
      <c r="B315">
        <v>4</v>
      </c>
      <c r="C315" s="19">
        <v>16</v>
      </c>
      <c r="D315" s="23" t="s">
        <v>83</v>
      </c>
      <c r="E315" s="1">
        <f t="shared" si="17"/>
        <v>80</v>
      </c>
      <c r="F315" s="2" t="s">
        <v>26</v>
      </c>
    </row>
    <row r="316" spans="1:6" ht="18.75" customHeight="1">
      <c r="A316" t="s">
        <v>345</v>
      </c>
      <c r="B316">
        <v>3</v>
      </c>
      <c r="C316" s="19">
        <v>38</v>
      </c>
      <c r="D316" s="23" t="s">
        <v>83</v>
      </c>
      <c r="E316" s="1">
        <f t="shared" si="17"/>
        <v>142.5</v>
      </c>
      <c r="F316" s="2" t="s">
        <v>26</v>
      </c>
    </row>
    <row r="317" spans="1:6" ht="18.75" customHeight="1">
      <c r="A317" t="s">
        <v>346</v>
      </c>
      <c r="B317">
        <v>2</v>
      </c>
      <c r="C317" s="19">
        <v>35</v>
      </c>
      <c r="D317" s="23" t="s">
        <v>83</v>
      </c>
      <c r="E317" s="1">
        <f t="shared" si="17"/>
        <v>87.5</v>
      </c>
      <c r="F317" s="2" t="s">
        <v>26</v>
      </c>
    </row>
    <row r="318" spans="1:6" ht="18.75" customHeight="1">
      <c r="A318" t="s">
        <v>347</v>
      </c>
      <c r="B318">
        <v>1</v>
      </c>
      <c r="C318" s="19">
        <v>428</v>
      </c>
      <c r="D318" s="23" t="s">
        <v>83</v>
      </c>
      <c r="E318" s="1">
        <f t="shared" si="17"/>
        <v>535</v>
      </c>
      <c r="F318" s="2" t="s">
        <v>26</v>
      </c>
    </row>
    <row r="319" spans="1:6" ht="18.75" customHeight="1">
      <c r="A319" t="s">
        <v>348</v>
      </c>
      <c r="B319">
        <v>1</v>
      </c>
      <c r="C319" s="19">
        <v>94.5</v>
      </c>
      <c r="D319" s="23" t="s">
        <v>83</v>
      </c>
      <c r="E319" s="1">
        <f t="shared" si="17"/>
        <v>118.125</v>
      </c>
      <c r="F319" s="2" t="s">
        <v>26</v>
      </c>
    </row>
    <row r="320" spans="1:6" ht="18.75" customHeight="1">
      <c r="A320" t="s">
        <v>423</v>
      </c>
      <c r="B320">
        <v>3</v>
      </c>
      <c r="C320" s="19">
        <v>86</v>
      </c>
      <c r="E320" s="1">
        <f>IF(D320="x",B320*C320*1.25,B320*C320)</f>
        <v>258</v>
      </c>
      <c r="F320" s="2" t="s">
        <v>116</v>
      </c>
    </row>
    <row r="321" spans="1:6" ht="18.75" customHeight="1">
      <c r="A321" t="s">
        <v>424</v>
      </c>
      <c r="B321">
        <v>4</v>
      </c>
      <c r="C321" s="19">
        <v>49</v>
      </c>
      <c r="E321" s="1">
        <f>IF(D321="x",B321*C321*1.25,B321*C321)</f>
        <v>196</v>
      </c>
      <c r="F321" s="2" t="s">
        <v>116</v>
      </c>
    </row>
    <row r="322" spans="1:6" ht="18.75" customHeight="1">
      <c r="A322" t="s">
        <v>513</v>
      </c>
      <c r="B322">
        <v>2</v>
      </c>
      <c r="C322" s="19">
        <v>50</v>
      </c>
      <c r="E322" s="1">
        <f t="shared" si="17"/>
        <v>100</v>
      </c>
      <c r="F322" s="2" t="s">
        <v>116</v>
      </c>
    </row>
    <row r="323" spans="1:6" ht="18.75" customHeight="1">
      <c r="A323" t="s">
        <v>465</v>
      </c>
      <c r="B323">
        <v>1</v>
      </c>
      <c r="C323" s="19">
        <v>57.6</v>
      </c>
      <c r="D323" s="23" t="s">
        <v>83</v>
      </c>
      <c r="E323" s="1">
        <f t="shared" si="17"/>
        <v>72</v>
      </c>
      <c r="F323" s="2" t="s">
        <v>466</v>
      </c>
    </row>
    <row r="324" spans="1:5" ht="18.75" customHeight="1">
      <c r="A324" s="36" t="s">
        <v>30</v>
      </c>
      <c r="E324" s="37">
        <f>SUM(E311:E323)</f>
        <v>1889.125</v>
      </c>
    </row>
    <row r="326" ht="18.75" customHeight="1">
      <c r="A326" s="45" t="s">
        <v>190</v>
      </c>
    </row>
    <row r="327" spans="1:6" ht="18.75" customHeight="1">
      <c r="A327" t="s">
        <v>239</v>
      </c>
      <c r="B327">
        <v>1</v>
      </c>
      <c r="C327" s="19">
        <v>4660</v>
      </c>
      <c r="D327" s="23" t="s">
        <v>83</v>
      </c>
      <c r="E327" s="1">
        <f>IF(D327="x",B327*C327*1.25,B327*C327)</f>
        <v>5825</v>
      </c>
      <c r="F327" s="2" t="s">
        <v>26</v>
      </c>
    </row>
    <row r="328" spans="1:6" ht="18.75" customHeight="1">
      <c r="A328" t="s">
        <v>240</v>
      </c>
      <c r="B328">
        <v>1</v>
      </c>
      <c r="C328" s="19">
        <v>4344</v>
      </c>
      <c r="D328" s="23" t="s">
        <v>83</v>
      </c>
      <c r="E328" s="1">
        <f>IF(D328="x",B328*C328*1.25,B328*C328)</f>
        <v>5430</v>
      </c>
      <c r="F328" s="2" t="s">
        <v>26</v>
      </c>
    </row>
    <row r="329" spans="1:7" ht="18.75" customHeight="1">
      <c r="A329" t="s">
        <v>437</v>
      </c>
      <c r="B329">
        <v>1</v>
      </c>
      <c r="C329" s="19">
        <v>22060</v>
      </c>
      <c r="E329" s="1">
        <f aca="true" t="shared" si="18" ref="E329:E335">IF(D329="x",B329*C329*1.25,B329*C329)</f>
        <v>22060</v>
      </c>
      <c r="F329" s="2" t="s">
        <v>252</v>
      </c>
      <c r="G329" s="2" t="s">
        <v>438</v>
      </c>
    </row>
    <row r="330" spans="1:6" ht="18.75" customHeight="1">
      <c r="A330" t="s">
        <v>268</v>
      </c>
      <c r="B330">
        <v>1</v>
      </c>
      <c r="C330" s="19">
        <v>11118.8</v>
      </c>
      <c r="E330" s="1">
        <f t="shared" si="18"/>
        <v>11118.8</v>
      </c>
      <c r="F330" s="2" t="s">
        <v>269</v>
      </c>
    </row>
    <row r="331" spans="1:6" ht="18.75" customHeight="1">
      <c r="A331" t="s">
        <v>273</v>
      </c>
      <c r="B331">
        <v>1</v>
      </c>
      <c r="C331" s="19">
        <v>4304</v>
      </c>
      <c r="D331" s="23" t="s">
        <v>83</v>
      </c>
      <c r="E331" s="1">
        <f t="shared" si="18"/>
        <v>5380</v>
      </c>
      <c r="F331" s="2" t="s">
        <v>274</v>
      </c>
    </row>
    <row r="332" spans="1:6" ht="18.75" customHeight="1">
      <c r="A332" t="s">
        <v>275</v>
      </c>
      <c r="B332">
        <v>4</v>
      </c>
      <c r="C332" s="19">
        <v>43.4</v>
      </c>
      <c r="D332" s="23" t="s">
        <v>83</v>
      </c>
      <c r="E332" s="1">
        <f t="shared" si="18"/>
        <v>217</v>
      </c>
      <c r="F332" s="2" t="s">
        <v>276</v>
      </c>
    </row>
    <row r="333" spans="1:6" ht="18.75" customHeight="1">
      <c r="A333" t="s">
        <v>277</v>
      </c>
      <c r="B333">
        <v>1</v>
      </c>
      <c r="C333" s="19">
        <v>40</v>
      </c>
      <c r="D333" s="23" t="s">
        <v>83</v>
      </c>
      <c r="E333" s="1">
        <f>IF(D333="x",B333*C333*1.25,B333*C333)</f>
        <v>50</v>
      </c>
      <c r="F333" s="2" t="s">
        <v>276</v>
      </c>
    </row>
    <row r="334" spans="1:6" ht="18.75" customHeight="1">
      <c r="A334" t="s">
        <v>507</v>
      </c>
      <c r="B334">
        <v>4</v>
      </c>
      <c r="C334" s="19">
        <v>400</v>
      </c>
      <c r="E334" s="1">
        <f>IF(D334="x",B334*C334*1.25,B334*C334)</f>
        <v>1600</v>
      </c>
      <c r="F334" s="2" t="s">
        <v>508</v>
      </c>
    </row>
    <row r="335" spans="1:6" ht="18.75" customHeight="1">
      <c r="A335" t="s">
        <v>191</v>
      </c>
      <c r="B335">
        <v>3</v>
      </c>
      <c r="C335" s="19">
        <v>60</v>
      </c>
      <c r="D335" s="23" t="s">
        <v>83</v>
      </c>
      <c r="E335" s="1">
        <f t="shared" si="18"/>
        <v>225</v>
      </c>
      <c r="F335" s="2" t="s">
        <v>26</v>
      </c>
    </row>
    <row r="336" spans="1:6" ht="18.75" customHeight="1">
      <c r="A336" t="s">
        <v>243</v>
      </c>
      <c r="B336">
        <v>1</v>
      </c>
      <c r="C336" s="19">
        <v>99</v>
      </c>
      <c r="E336" s="1">
        <f aca="true" t="shared" si="19" ref="E336:E345">IF(D336="x",B336*C336*1.25,B336*C336)</f>
        <v>99</v>
      </c>
      <c r="F336" s="2" t="s">
        <v>244</v>
      </c>
    </row>
    <row r="337" spans="1:6" ht="18.75" customHeight="1">
      <c r="A337" t="s">
        <v>192</v>
      </c>
      <c r="B337">
        <v>18</v>
      </c>
      <c r="C337" s="19">
        <v>1.74</v>
      </c>
      <c r="D337" s="23" t="s">
        <v>83</v>
      </c>
      <c r="E337" s="1">
        <f t="shared" si="19"/>
        <v>39.15</v>
      </c>
      <c r="F337" s="2" t="s">
        <v>26</v>
      </c>
    </row>
    <row r="338" spans="1:6" ht="18.75" customHeight="1">
      <c r="A338" t="s">
        <v>193</v>
      </c>
      <c r="B338">
        <v>32</v>
      </c>
      <c r="C338" s="19">
        <v>2.24</v>
      </c>
      <c r="D338" s="23" t="s">
        <v>83</v>
      </c>
      <c r="E338" s="1">
        <f t="shared" si="19"/>
        <v>89.60000000000001</v>
      </c>
      <c r="F338" s="2" t="s">
        <v>26</v>
      </c>
    </row>
    <row r="339" spans="1:6" ht="18.75" customHeight="1">
      <c r="A339" t="s">
        <v>235</v>
      </c>
      <c r="B339">
        <v>10</v>
      </c>
      <c r="C339" s="19">
        <v>2.6</v>
      </c>
      <c r="D339" s="23" t="s">
        <v>83</v>
      </c>
      <c r="E339" s="1">
        <f t="shared" si="19"/>
        <v>32.5</v>
      </c>
      <c r="F339" s="2" t="s">
        <v>26</v>
      </c>
    </row>
    <row r="340" spans="1:6" ht="18.75" customHeight="1">
      <c r="A340" t="s">
        <v>194</v>
      </c>
      <c r="B340">
        <v>1</v>
      </c>
      <c r="C340" s="19">
        <v>45</v>
      </c>
      <c r="D340" s="23" t="s">
        <v>83</v>
      </c>
      <c r="E340" s="1">
        <f t="shared" si="19"/>
        <v>56.25</v>
      </c>
      <c r="F340" s="2" t="s">
        <v>26</v>
      </c>
    </row>
    <row r="341" spans="1:6" ht="18.75" customHeight="1">
      <c r="A341" t="s">
        <v>195</v>
      </c>
      <c r="B341">
        <v>3</v>
      </c>
      <c r="C341" s="19">
        <v>65</v>
      </c>
      <c r="D341" s="23" t="s">
        <v>83</v>
      </c>
      <c r="E341" s="1">
        <f t="shared" si="19"/>
        <v>243.75</v>
      </c>
      <c r="F341" s="2" t="s">
        <v>26</v>
      </c>
    </row>
    <row r="342" spans="1:6" ht="18.75" customHeight="1">
      <c r="A342" t="s">
        <v>267</v>
      </c>
      <c r="B342">
        <v>1</v>
      </c>
      <c r="C342" s="19">
        <v>253</v>
      </c>
      <c r="D342" s="23" t="s">
        <v>83</v>
      </c>
      <c r="E342" s="1">
        <f t="shared" si="19"/>
        <v>316.25</v>
      </c>
      <c r="F342" s="2" t="s">
        <v>18</v>
      </c>
    </row>
    <row r="343" spans="1:6" ht="18.75" customHeight="1">
      <c r="A343" t="s">
        <v>196</v>
      </c>
      <c r="B343">
        <v>4</v>
      </c>
      <c r="C343" s="19">
        <v>5.77</v>
      </c>
      <c r="D343" s="23" t="s">
        <v>83</v>
      </c>
      <c r="E343" s="1">
        <f t="shared" si="19"/>
        <v>28.849999999999998</v>
      </c>
      <c r="F343" s="2" t="s">
        <v>26</v>
      </c>
    </row>
    <row r="344" spans="1:6" ht="18.75" customHeight="1">
      <c r="A344" t="s">
        <v>236</v>
      </c>
      <c r="B344">
        <v>30</v>
      </c>
      <c r="C344" s="19">
        <v>2.2</v>
      </c>
      <c r="D344" s="23" t="s">
        <v>83</v>
      </c>
      <c r="E344" s="1">
        <f t="shared" si="19"/>
        <v>82.5</v>
      </c>
      <c r="F344" s="2" t="s">
        <v>26</v>
      </c>
    </row>
    <row r="345" spans="1:6" ht="18.75" customHeight="1">
      <c r="A345" t="s">
        <v>197</v>
      </c>
      <c r="B345">
        <v>44</v>
      </c>
      <c r="C345" s="19">
        <v>1.7</v>
      </c>
      <c r="D345" s="23" t="s">
        <v>83</v>
      </c>
      <c r="E345" s="1">
        <f t="shared" si="19"/>
        <v>93.5</v>
      </c>
      <c r="F345" s="2" t="s">
        <v>26</v>
      </c>
    </row>
    <row r="346" spans="1:6" ht="18.75" customHeight="1">
      <c r="A346" t="s">
        <v>234</v>
      </c>
      <c r="B346">
        <v>57</v>
      </c>
      <c r="C346" s="19">
        <v>0.7</v>
      </c>
      <c r="D346" s="23" t="s">
        <v>83</v>
      </c>
      <c r="E346" s="1">
        <f aca="true" t="shared" si="20" ref="E346:E363">IF(D346="x",B346*C346*1.25,B346*C346)</f>
        <v>49.875</v>
      </c>
      <c r="F346" s="2" t="s">
        <v>26</v>
      </c>
    </row>
    <row r="347" spans="1:6" ht="18.75" customHeight="1">
      <c r="A347" t="s">
        <v>198</v>
      </c>
      <c r="B347">
        <v>6</v>
      </c>
      <c r="C347" s="19">
        <v>3.67</v>
      </c>
      <c r="D347" s="23" t="s">
        <v>83</v>
      </c>
      <c r="E347" s="1">
        <f>IF(D347="x",B347*C347*1.25,B347*C347)</f>
        <v>27.525</v>
      </c>
      <c r="F347" s="2" t="s">
        <v>26</v>
      </c>
    </row>
    <row r="348" spans="1:6" ht="18.75" customHeight="1">
      <c r="A348" t="s">
        <v>237</v>
      </c>
      <c r="B348">
        <v>12</v>
      </c>
      <c r="C348" s="19">
        <v>1.2</v>
      </c>
      <c r="D348" s="23" t="s">
        <v>83</v>
      </c>
      <c r="E348" s="1">
        <f t="shared" si="20"/>
        <v>18</v>
      </c>
      <c r="F348" s="2" t="s">
        <v>26</v>
      </c>
    </row>
    <row r="349" spans="1:6" ht="18.75" customHeight="1">
      <c r="A349" t="s">
        <v>231</v>
      </c>
      <c r="B349">
        <v>1</v>
      </c>
      <c r="C349" s="19">
        <v>49</v>
      </c>
      <c r="D349" s="23" t="s">
        <v>83</v>
      </c>
      <c r="E349" s="1">
        <f t="shared" si="20"/>
        <v>61.25</v>
      </c>
      <c r="F349" s="2" t="s">
        <v>26</v>
      </c>
    </row>
    <row r="350" spans="1:6" ht="18.75" customHeight="1">
      <c r="A350" t="s">
        <v>245</v>
      </c>
      <c r="B350">
        <v>1</v>
      </c>
      <c r="C350" s="19">
        <v>40</v>
      </c>
      <c r="E350" s="1">
        <f t="shared" si="20"/>
        <v>40</v>
      </c>
      <c r="F350" s="2" t="s">
        <v>244</v>
      </c>
    </row>
    <row r="351" spans="1:6" ht="18.75" customHeight="1">
      <c r="A351" t="s">
        <v>246</v>
      </c>
      <c r="B351">
        <v>1</v>
      </c>
      <c r="C351" s="19">
        <v>48</v>
      </c>
      <c r="E351" s="1">
        <f t="shared" si="20"/>
        <v>48</v>
      </c>
      <c r="F351" s="2" t="s">
        <v>244</v>
      </c>
    </row>
    <row r="352" spans="1:6" ht="18.75" customHeight="1">
      <c r="A352" t="s">
        <v>247</v>
      </c>
      <c r="B352">
        <v>1</v>
      </c>
      <c r="C352" s="19">
        <v>9</v>
      </c>
      <c r="E352" s="1">
        <f t="shared" si="20"/>
        <v>9</v>
      </c>
      <c r="F352" s="2" t="s">
        <v>244</v>
      </c>
    </row>
    <row r="353" spans="1:6" ht="18.75" customHeight="1">
      <c r="A353" t="s">
        <v>248</v>
      </c>
      <c r="B353">
        <v>1</v>
      </c>
      <c r="C353" s="19">
        <v>16</v>
      </c>
      <c r="E353" s="1">
        <f t="shared" si="20"/>
        <v>16</v>
      </c>
      <c r="F353" s="2" t="s">
        <v>244</v>
      </c>
    </row>
    <row r="354" spans="1:6" ht="18.75" customHeight="1">
      <c r="A354" t="s">
        <v>249</v>
      </c>
      <c r="B354">
        <v>1</v>
      </c>
      <c r="C354" s="19">
        <v>280</v>
      </c>
      <c r="E354" s="1">
        <f>IF(D354="x",B354*C354*1.25,B354*C354)</f>
        <v>280</v>
      </c>
      <c r="F354" s="2" t="s">
        <v>244</v>
      </c>
    </row>
    <row r="355" spans="1:6" ht="18.75" customHeight="1">
      <c r="A355" t="s">
        <v>261</v>
      </c>
      <c r="B355">
        <v>1</v>
      </c>
      <c r="C355" s="19">
        <v>300</v>
      </c>
      <c r="E355" s="1">
        <f>IF(D355="x",B355*C355*1.25,B355*C355)</f>
        <v>300</v>
      </c>
      <c r="F355" s="2" t="s">
        <v>262</v>
      </c>
    </row>
    <row r="356" spans="1:6" ht="18.75" customHeight="1">
      <c r="A356" t="s">
        <v>263</v>
      </c>
      <c r="B356">
        <v>1</v>
      </c>
      <c r="C356" s="19">
        <v>241.2</v>
      </c>
      <c r="E356" s="1">
        <f>IF(D356="x",B356*C356*1.25,B356*C356)</f>
        <v>241.2</v>
      </c>
      <c r="F356" s="2" t="s">
        <v>262</v>
      </c>
    </row>
    <row r="357" spans="1:6" ht="18.75" customHeight="1">
      <c r="A357" t="s">
        <v>264</v>
      </c>
      <c r="B357">
        <v>1</v>
      </c>
      <c r="C357" s="19">
        <v>95</v>
      </c>
      <c r="E357" s="1">
        <f t="shared" si="20"/>
        <v>95</v>
      </c>
      <c r="F357" s="2" t="s">
        <v>262</v>
      </c>
    </row>
    <row r="358" spans="1:6" ht="18.75" customHeight="1">
      <c r="A358" t="s">
        <v>250</v>
      </c>
      <c r="B358">
        <v>2</v>
      </c>
      <c r="C358" s="19">
        <v>80</v>
      </c>
      <c r="E358" s="1">
        <f t="shared" si="20"/>
        <v>160</v>
      </c>
      <c r="F358" s="2" t="s">
        <v>244</v>
      </c>
    </row>
    <row r="359" spans="1:6" ht="18.75" customHeight="1">
      <c r="A359" t="s">
        <v>251</v>
      </c>
      <c r="B359">
        <v>2</v>
      </c>
      <c r="C359" s="19">
        <v>59</v>
      </c>
      <c r="E359" s="1">
        <f t="shared" si="20"/>
        <v>118</v>
      </c>
      <c r="F359" s="2" t="s">
        <v>252</v>
      </c>
    </row>
    <row r="360" spans="1:6" ht="18.75" customHeight="1">
      <c r="A360" t="s">
        <v>254</v>
      </c>
      <c r="B360">
        <v>1</v>
      </c>
      <c r="C360" s="19">
        <v>91</v>
      </c>
      <c r="E360" s="1">
        <f t="shared" si="20"/>
        <v>91</v>
      </c>
      <c r="F360" s="2" t="s">
        <v>252</v>
      </c>
    </row>
    <row r="361" spans="1:6" ht="18.75" customHeight="1">
      <c r="A361" t="s">
        <v>255</v>
      </c>
      <c r="B361">
        <v>50</v>
      </c>
      <c r="C361" s="19">
        <v>0.71</v>
      </c>
      <c r="E361" s="1">
        <f t="shared" si="20"/>
        <v>35.5</v>
      </c>
      <c r="F361" s="2" t="s">
        <v>252</v>
      </c>
    </row>
    <row r="362" spans="1:6" ht="18.75" customHeight="1">
      <c r="A362" t="s">
        <v>251</v>
      </c>
      <c r="B362">
        <v>2</v>
      </c>
      <c r="C362" s="19">
        <v>59</v>
      </c>
      <c r="E362" s="1">
        <f t="shared" si="20"/>
        <v>118</v>
      </c>
      <c r="F362" s="2" t="s">
        <v>252</v>
      </c>
    </row>
    <row r="363" spans="1:6" ht="18.75" customHeight="1">
      <c r="A363" t="s">
        <v>258</v>
      </c>
      <c r="B363">
        <v>1</v>
      </c>
      <c r="C363" s="19">
        <v>150</v>
      </c>
      <c r="E363" s="1">
        <f t="shared" si="20"/>
        <v>150</v>
      </c>
      <c r="F363" s="2" t="s">
        <v>259</v>
      </c>
    </row>
    <row r="364" spans="1:6" ht="18.75" customHeight="1">
      <c r="A364" t="s">
        <v>321</v>
      </c>
      <c r="B364">
        <v>1</v>
      </c>
      <c r="C364" s="19">
        <v>10000</v>
      </c>
      <c r="E364" s="1">
        <f aca="true" t="shared" si="21" ref="E364:E386">IF(D364="x",B364*C364*1.25,B364*C364)</f>
        <v>10000</v>
      </c>
      <c r="F364" s="2" t="s">
        <v>287</v>
      </c>
    </row>
    <row r="365" spans="1:6" ht="18.75" customHeight="1">
      <c r="A365" t="s">
        <v>311</v>
      </c>
      <c r="B365">
        <v>1</v>
      </c>
      <c r="C365" s="19">
        <v>894</v>
      </c>
      <c r="E365" s="1">
        <f t="shared" si="21"/>
        <v>894</v>
      </c>
      <c r="F365" s="2" t="s">
        <v>124</v>
      </c>
    </row>
    <row r="366" spans="1:6" ht="18.75" customHeight="1">
      <c r="A366" t="s">
        <v>310</v>
      </c>
      <c r="B366">
        <v>1</v>
      </c>
      <c r="C366" s="19">
        <v>549</v>
      </c>
      <c r="E366" s="1">
        <f t="shared" si="21"/>
        <v>549</v>
      </c>
      <c r="F366" s="2" t="s">
        <v>124</v>
      </c>
    </row>
    <row r="367" spans="1:6" ht="18.75" customHeight="1">
      <c r="A367" t="s">
        <v>312</v>
      </c>
      <c r="B367">
        <v>2</v>
      </c>
      <c r="C367" s="19">
        <v>40</v>
      </c>
      <c r="E367" s="1">
        <f t="shared" si="21"/>
        <v>80</v>
      </c>
      <c r="F367" s="2" t="s">
        <v>124</v>
      </c>
    </row>
    <row r="368" spans="1:6" ht="18.75" customHeight="1">
      <c r="A368" t="s">
        <v>260</v>
      </c>
      <c r="B368">
        <v>1</v>
      </c>
      <c r="C368" s="19">
        <v>386</v>
      </c>
      <c r="E368" s="1">
        <f t="shared" si="21"/>
        <v>386</v>
      </c>
      <c r="F368" s="2" t="s">
        <v>259</v>
      </c>
    </row>
    <row r="369" spans="1:6" ht="18.75" customHeight="1">
      <c r="A369" t="s">
        <v>307</v>
      </c>
      <c r="B369">
        <v>4</v>
      </c>
      <c r="C369" s="19">
        <v>49</v>
      </c>
      <c r="E369" s="1">
        <f t="shared" si="21"/>
        <v>196</v>
      </c>
      <c r="F369" s="2" t="s">
        <v>124</v>
      </c>
    </row>
    <row r="370" spans="1:6" ht="18.75" customHeight="1">
      <c r="A370" t="s">
        <v>331</v>
      </c>
      <c r="B370">
        <v>3</v>
      </c>
      <c r="C370" s="19">
        <v>80.5</v>
      </c>
      <c r="E370" s="1">
        <f t="shared" si="21"/>
        <v>241.5</v>
      </c>
      <c r="F370" s="2" t="s">
        <v>325</v>
      </c>
    </row>
    <row r="371" spans="1:6" ht="18.75" customHeight="1">
      <c r="A371" t="s">
        <v>334</v>
      </c>
      <c r="B371">
        <v>2</v>
      </c>
      <c r="C371" s="19">
        <v>50</v>
      </c>
      <c r="E371" s="1">
        <f t="shared" si="21"/>
        <v>100</v>
      </c>
      <c r="F371" s="2" t="s">
        <v>325</v>
      </c>
    </row>
    <row r="372" spans="1:6" ht="18.75" customHeight="1">
      <c r="A372" t="s">
        <v>350</v>
      </c>
      <c r="B372">
        <v>15</v>
      </c>
      <c r="C372" s="19">
        <v>7.8</v>
      </c>
      <c r="D372" s="23" t="s">
        <v>83</v>
      </c>
      <c r="E372" s="1">
        <f t="shared" si="21"/>
        <v>146.25</v>
      </c>
      <c r="F372" s="2" t="s">
        <v>26</v>
      </c>
    </row>
    <row r="373" spans="1:6" ht="18.75" customHeight="1">
      <c r="A373" t="s">
        <v>351</v>
      </c>
      <c r="B373">
        <v>33.6</v>
      </c>
      <c r="C373" s="19">
        <v>4.2</v>
      </c>
      <c r="D373" s="23" t="s">
        <v>83</v>
      </c>
      <c r="E373" s="1">
        <f t="shared" si="21"/>
        <v>176.4</v>
      </c>
      <c r="F373" s="2" t="s">
        <v>26</v>
      </c>
    </row>
    <row r="374" spans="1:6" ht="18.75" customHeight="1">
      <c r="A374" t="s">
        <v>371</v>
      </c>
      <c r="B374">
        <v>15</v>
      </c>
      <c r="C374" s="19">
        <v>5.2</v>
      </c>
      <c r="D374" s="23" t="s">
        <v>83</v>
      </c>
      <c r="E374" s="1">
        <f t="shared" si="21"/>
        <v>97.5</v>
      </c>
      <c r="F374" s="2" t="s">
        <v>26</v>
      </c>
    </row>
    <row r="375" spans="1:6" ht="18.75" customHeight="1">
      <c r="A375" t="s">
        <v>360</v>
      </c>
      <c r="B375">
        <v>14.1</v>
      </c>
      <c r="C375" s="19">
        <v>6.2</v>
      </c>
      <c r="D375" s="23" t="s">
        <v>83</v>
      </c>
      <c r="E375" s="1">
        <f t="shared" si="21"/>
        <v>109.275</v>
      </c>
      <c r="F375" s="2" t="s">
        <v>26</v>
      </c>
    </row>
    <row r="376" spans="1:6" ht="18.75" customHeight="1">
      <c r="A376" t="s">
        <v>404</v>
      </c>
      <c r="B376">
        <v>1</v>
      </c>
      <c r="C376" s="19">
        <v>132</v>
      </c>
      <c r="D376" s="23" t="s">
        <v>83</v>
      </c>
      <c r="E376" s="1">
        <f t="shared" si="21"/>
        <v>165</v>
      </c>
      <c r="F376" s="2" t="s">
        <v>26</v>
      </c>
    </row>
    <row r="377" spans="1:6" ht="18.75" customHeight="1">
      <c r="A377" t="s">
        <v>420</v>
      </c>
      <c r="B377">
        <v>1</v>
      </c>
      <c r="C377" s="19">
        <v>164</v>
      </c>
      <c r="E377" s="1">
        <f t="shared" si="21"/>
        <v>164</v>
      </c>
      <c r="F377" s="2" t="s">
        <v>116</v>
      </c>
    </row>
    <row r="378" spans="1:6" ht="18.75" customHeight="1">
      <c r="A378" t="s">
        <v>421</v>
      </c>
      <c r="B378">
        <v>1</v>
      </c>
      <c r="C378" s="19">
        <v>31</v>
      </c>
      <c r="E378" s="1">
        <f t="shared" si="21"/>
        <v>31</v>
      </c>
      <c r="F378" s="2" t="s">
        <v>116</v>
      </c>
    </row>
    <row r="379" spans="1:6" ht="18.75" customHeight="1">
      <c r="A379" t="s">
        <v>422</v>
      </c>
      <c r="B379">
        <v>2</v>
      </c>
      <c r="C379" s="19">
        <v>49.5</v>
      </c>
      <c r="E379" s="1">
        <f aca="true" t="shared" si="22" ref="E379:E385">IF(D379="x",B379*C379*1.25,B379*C379)</f>
        <v>99</v>
      </c>
      <c r="F379" s="2" t="s">
        <v>116</v>
      </c>
    </row>
    <row r="380" spans="1:6" ht="18.75" customHeight="1">
      <c r="A380" t="s">
        <v>472</v>
      </c>
      <c r="B380">
        <v>1</v>
      </c>
      <c r="C380" s="19">
        <v>2900</v>
      </c>
      <c r="E380" s="1">
        <f t="shared" si="22"/>
        <v>2900</v>
      </c>
      <c r="F380" s="2" t="s">
        <v>473</v>
      </c>
    </row>
    <row r="381" spans="1:6" ht="18.75" customHeight="1">
      <c r="A381" t="s">
        <v>485</v>
      </c>
      <c r="B381">
        <v>1</v>
      </c>
      <c r="C381" s="19">
        <v>117</v>
      </c>
      <c r="E381" s="1">
        <f t="shared" si="22"/>
        <v>117</v>
      </c>
      <c r="F381" s="2" t="s">
        <v>42</v>
      </c>
    </row>
    <row r="382" spans="1:6" ht="18.75" customHeight="1">
      <c r="A382" t="s">
        <v>486</v>
      </c>
      <c r="B382">
        <v>1</v>
      </c>
      <c r="C382" s="19">
        <v>99</v>
      </c>
      <c r="E382" s="1">
        <f t="shared" si="22"/>
        <v>99</v>
      </c>
      <c r="F382" s="2" t="s">
        <v>42</v>
      </c>
    </row>
    <row r="383" spans="1:6" ht="18.75" customHeight="1">
      <c r="A383" t="s">
        <v>487</v>
      </c>
      <c r="B383">
        <v>1</v>
      </c>
      <c r="C383" s="19">
        <v>24.9</v>
      </c>
      <c r="E383" s="1">
        <f t="shared" si="22"/>
        <v>24.9</v>
      </c>
      <c r="F383" s="2" t="s">
        <v>42</v>
      </c>
    </row>
    <row r="384" spans="1:6" ht="18.75" customHeight="1">
      <c r="A384" t="s">
        <v>496</v>
      </c>
      <c r="B384">
        <v>1</v>
      </c>
      <c r="C384" s="19">
        <v>125</v>
      </c>
      <c r="E384" s="1">
        <f t="shared" si="22"/>
        <v>125</v>
      </c>
      <c r="F384" s="2" t="s">
        <v>495</v>
      </c>
    </row>
    <row r="385" spans="1:6" ht="18.75" customHeight="1">
      <c r="A385" t="s">
        <v>497</v>
      </c>
      <c r="B385">
        <v>3.5</v>
      </c>
      <c r="C385" s="19">
        <v>115</v>
      </c>
      <c r="E385" s="1">
        <f t="shared" si="22"/>
        <v>402.5</v>
      </c>
      <c r="F385" s="2" t="s">
        <v>495</v>
      </c>
    </row>
    <row r="386" spans="1:6" ht="18.75" customHeight="1">
      <c r="A386" t="s">
        <v>509</v>
      </c>
      <c r="B386">
        <v>2</v>
      </c>
      <c r="C386" s="19">
        <v>17.5</v>
      </c>
      <c r="E386" s="1">
        <f t="shared" si="21"/>
        <v>35</v>
      </c>
      <c r="F386" s="2" t="s">
        <v>495</v>
      </c>
    </row>
    <row r="387" spans="1:5" ht="18.75" customHeight="1">
      <c r="A387" s="36" t="s">
        <v>30</v>
      </c>
      <c r="E387" s="37">
        <f>SUM(E327:E386)</f>
        <v>71983.82499999998</v>
      </c>
    </row>
    <row r="388" spans="1:7" s="12" customFormat="1" ht="18.75" customHeight="1">
      <c r="A388" s="13"/>
      <c r="C388" s="21"/>
      <c r="D388" s="24"/>
      <c r="E388" s="14"/>
      <c r="F388" s="11"/>
      <c r="G388" s="11"/>
    </row>
    <row r="389" ht="18.75" customHeight="1">
      <c r="A389" s="45" t="s">
        <v>281</v>
      </c>
    </row>
    <row r="390" spans="1:6" ht="18.75" customHeight="1">
      <c r="A390" t="s">
        <v>282</v>
      </c>
      <c r="B390">
        <v>21.6</v>
      </c>
      <c r="C390" s="19">
        <v>21</v>
      </c>
      <c r="D390" s="23" t="s">
        <v>83</v>
      </c>
      <c r="E390" s="1">
        <f aca="true" t="shared" si="23" ref="E390:E402">IF(D390="x",B390*C390*1.25,B390*C390)</f>
        <v>567</v>
      </c>
      <c r="F390" s="2" t="s">
        <v>63</v>
      </c>
    </row>
    <row r="391" spans="1:6" ht="18.75" customHeight="1">
      <c r="A391" t="s">
        <v>283</v>
      </c>
      <c r="B391">
        <v>91.8</v>
      </c>
      <c r="C391" s="19">
        <v>15</v>
      </c>
      <c r="D391" s="23" t="s">
        <v>83</v>
      </c>
      <c r="E391" s="1">
        <f t="shared" si="23"/>
        <v>1721.25</v>
      </c>
      <c r="F391" s="2" t="s">
        <v>63</v>
      </c>
    </row>
    <row r="392" spans="1:6" ht="18.75" customHeight="1">
      <c r="A392" t="s">
        <v>284</v>
      </c>
      <c r="B392">
        <v>14.4</v>
      </c>
      <c r="C392" s="19">
        <v>11.6</v>
      </c>
      <c r="D392" s="23" t="s">
        <v>83</v>
      </c>
      <c r="E392" s="1">
        <f t="shared" si="23"/>
        <v>208.79999999999998</v>
      </c>
      <c r="F392" s="2" t="s">
        <v>63</v>
      </c>
    </row>
    <row r="393" spans="1:6" ht="18.75" customHeight="1">
      <c r="A393" t="s">
        <v>285</v>
      </c>
      <c r="B393">
        <v>14.4</v>
      </c>
      <c r="C393" s="19">
        <v>26.4</v>
      </c>
      <c r="D393" s="23" t="s">
        <v>83</v>
      </c>
      <c r="E393" s="1">
        <f t="shared" si="23"/>
        <v>475.19999999999993</v>
      </c>
      <c r="F393" s="2" t="s">
        <v>63</v>
      </c>
    </row>
    <row r="394" spans="1:6" ht="18.75" customHeight="1">
      <c r="A394" t="s">
        <v>286</v>
      </c>
      <c r="B394">
        <v>238.8</v>
      </c>
      <c r="C394" s="19">
        <v>10</v>
      </c>
      <c r="D394" s="23" t="s">
        <v>83</v>
      </c>
      <c r="E394" s="1">
        <f t="shared" si="23"/>
        <v>2985</v>
      </c>
      <c r="F394" s="2" t="s">
        <v>63</v>
      </c>
    </row>
    <row r="395" spans="1:6" ht="18.75" customHeight="1">
      <c r="A395" t="s">
        <v>286</v>
      </c>
      <c r="B395">
        <v>28.8</v>
      </c>
      <c r="C395" s="19">
        <v>10.91</v>
      </c>
      <c r="E395" s="1">
        <f t="shared" si="23"/>
        <v>314.208</v>
      </c>
      <c r="F395" s="2" t="s">
        <v>325</v>
      </c>
    </row>
    <row r="396" spans="1:6" ht="18.75" customHeight="1">
      <c r="A396" s="12" t="s">
        <v>327</v>
      </c>
      <c r="B396" s="12">
        <v>0.57</v>
      </c>
      <c r="C396" s="19">
        <v>150</v>
      </c>
      <c r="E396" s="1">
        <f t="shared" si="23"/>
        <v>85.49999999999999</v>
      </c>
      <c r="F396" s="2" t="s">
        <v>325</v>
      </c>
    </row>
    <row r="397" spans="1:6" ht="18.75" customHeight="1">
      <c r="A397" s="12" t="s">
        <v>328</v>
      </c>
      <c r="B397" s="12">
        <v>0.135</v>
      </c>
      <c r="C397" s="19">
        <v>125</v>
      </c>
      <c r="E397" s="1">
        <f t="shared" si="23"/>
        <v>16.875</v>
      </c>
      <c r="F397" s="2" t="s">
        <v>325</v>
      </c>
    </row>
    <row r="398" spans="1:6" ht="18.75" customHeight="1">
      <c r="A398" s="12" t="s">
        <v>476</v>
      </c>
      <c r="B398" s="12">
        <v>10</v>
      </c>
      <c r="C398" s="19">
        <v>1.5</v>
      </c>
      <c r="E398" s="1">
        <f t="shared" si="23"/>
        <v>15</v>
      </c>
      <c r="F398" s="2" t="s">
        <v>252</v>
      </c>
    </row>
    <row r="399" spans="1:6" ht="18.75" customHeight="1">
      <c r="A399" s="12" t="s">
        <v>477</v>
      </c>
      <c r="B399" s="12">
        <v>16</v>
      </c>
      <c r="C399" s="19">
        <v>3.43</v>
      </c>
      <c r="E399" s="1">
        <f t="shared" si="23"/>
        <v>54.88</v>
      </c>
      <c r="F399" s="2" t="s">
        <v>252</v>
      </c>
    </row>
    <row r="400" spans="1:6" ht="18.75" customHeight="1">
      <c r="A400" s="12" t="s">
        <v>341</v>
      </c>
      <c r="B400" s="12">
        <v>1</v>
      </c>
      <c r="C400" s="19">
        <v>12.7</v>
      </c>
      <c r="E400" s="1">
        <f t="shared" si="23"/>
        <v>12.7</v>
      </c>
      <c r="F400" s="2" t="s">
        <v>325</v>
      </c>
    </row>
    <row r="401" spans="1:6" ht="18.75" customHeight="1">
      <c r="A401" t="s">
        <v>323</v>
      </c>
      <c r="B401">
        <v>88.9</v>
      </c>
      <c r="C401" s="19">
        <v>16</v>
      </c>
      <c r="E401" s="1">
        <f t="shared" si="23"/>
        <v>1422.4</v>
      </c>
      <c r="F401" s="2" t="s">
        <v>325</v>
      </c>
    </row>
    <row r="402" spans="1:6" ht="18.75" customHeight="1">
      <c r="A402" t="s">
        <v>358</v>
      </c>
      <c r="B402">
        <v>5</v>
      </c>
      <c r="C402" s="19">
        <v>92</v>
      </c>
      <c r="D402" s="23" t="s">
        <v>83</v>
      </c>
      <c r="E402" s="1">
        <f t="shared" si="23"/>
        <v>575</v>
      </c>
      <c r="F402" s="2" t="s">
        <v>26</v>
      </c>
    </row>
    <row r="403" spans="1:5" ht="18.75" customHeight="1">
      <c r="A403" s="36" t="s">
        <v>30</v>
      </c>
      <c r="E403" s="37">
        <f>SUM(E390:E402)</f>
        <v>8453.813</v>
      </c>
    </row>
    <row r="405" ht="18.75" customHeight="1">
      <c r="A405" s="45" t="s">
        <v>200</v>
      </c>
    </row>
    <row r="406" spans="1:6" ht="18.75" customHeight="1">
      <c r="A406" t="s">
        <v>272</v>
      </c>
      <c r="B406">
        <v>1</v>
      </c>
      <c r="C406" s="19">
        <v>155.5</v>
      </c>
      <c r="D406" s="23" t="s">
        <v>83</v>
      </c>
      <c r="E406" s="1">
        <f aca="true" t="shared" si="24" ref="E406:E414">IF(D406="x",B406*C406*1.25,B406*C406)</f>
        <v>194.375</v>
      </c>
      <c r="F406" s="2" t="s">
        <v>26</v>
      </c>
    </row>
    <row r="407" spans="1:6" ht="18.75" customHeight="1">
      <c r="A407" t="s">
        <v>145</v>
      </c>
      <c r="B407">
        <v>3</v>
      </c>
      <c r="C407" s="19">
        <v>92</v>
      </c>
      <c r="D407" s="23" t="s">
        <v>83</v>
      </c>
      <c r="E407" s="1">
        <f t="shared" si="24"/>
        <v>345</v>
      </c>
      <c r="F407" s="2" t="s">
        <v>26</v>
      </c>
    </row>
    <row r="408" spans="1:6" ht="18.75" customHeight="1">
      <c r="A408" t="s">
        <v>145</v>
      </c>
      <c r="B408">
        <v>1</v>
      </c>
      <c r="C408" s="19">
        <v>25</v>
      </c>
      <c r="E408" s="1">
        <f t="shared" si="24"/>
        <v>25</v>
      </c>
      <c r="F408" s="2" t="s">
        <v>42</v>
      </c>
    </row>
    <row r="409" spans="1:6" ht="18.75" customHeight="1">
      <c r="A409" t="s">
        <v>146</v>
      </c>
      <c r="B409">
        <v>1</v>
      </c>
      <c r="C409" s="19">
        <v>160</v>
      </c>
      <c r="D409" s="23" t="s">
        <v>83</v>
      </c>
      <c r="E409" s="1">
        <f t="shared" si="24"/>
        <v>200</v>
      </c>
      <c r="F409" s="2" t="s">
        <v>26</v>
      </c>
    </row>
    <row r="410" spans="1:6" ht="18.75" customHeight="1">
      <c r="A410" t="s">
        <v>179</v>
      </c>
      <c r="B410">
        <v>4</v>
      </c>
      <c r="C410" s="19">
        <v>75</v>
      </c>
      <c r="E410" s="1">
        <f>IF(D410="x",B410*C410*1.25,B410*C410)</f>
        <v>300</v>
      </c>
      <c r="F410" s="2" t="s">
        <v>124</v>
      </c>
    </row>
    <row r="411" spans="1:6" ht="18.75" customHeight="1">
      <c r="A411" t="s">
        <v>179</v>
      </c>
      <c r="B411">
        <v>1</v>
      </c>
      <c r="C411" s="19">
        <v>55</v>
      </c>
      <c r="D411" s="23" t="s">
        <v>83</v>
      </c>
      <c r="E411" s="1">
        <f t="shared" si="24"/>
        <v>68.75</v>
      </c>
      <c r="F411" s="2" t="s">
        <v>26</v>
      </c>
    </row>
    <row r="412" spans="1:6" ht="18.75" customHeight="1">
      <c r="A412" t="s">
        <v>172</v>
      </c>
      <c r="B412">
        <v>5</v>
      </c>
      <c r="C412" s="19">
        <v>30</v>
      </c>
      <c r="E412" s="1">
        <f t="shared" si="24"/>
        <v>150</v>
      </c>
      <c r="F412" s="2" t="s">
        <v>124</v>
      </c>
    </row>
    <row r="413" spans="1:6" ht="18.75" customHeight="1">
      <c r="A413" t="s">
        <v>199</v>
      </c>
      <c r="B413">
        <v>5</v>
      </c>
      <c r="C413" s="19">
        <v>15</v>
      </c>
      <c r="D413" s="23" t="s">
        <v>83</v>
      </c>
      <c r="E413" s="1">
        <f t="shared" si="24"/>
        <v>93.75</v>
      </c>
      <c r="F413" s="2" t="s">
        <v>26</v>
      </c>
    </row>
    <row r="414" spans="1:6" ht="18.75" customHeight="1">
      <c r="A414" t="s">
        <v>201</v>
      </c>
      <c r="B414">
        <v>1</v>
      </c>
      <c r="C414" s="19">
        <v>34.5</v>
      </c>
      <c r="D414" s="23" t="s">
        <v>83</v>
      </c>
      <c r="E414" s="1">
        <f t="shared" si="24"/>
        <v>43.125</v>
      </c>
      <c r="F414" s="2" t="s">
        <v>26</v>
      </c>
    </row>
    <row r="415" spans="1:6" ht="18.75" customHeight="1">
      <c r="A415" t="s">
        <v>230</v>
      </c>
      <c r="B415">
        <v>1</v>
      </c>
      <c r="C415" s="19">
        <v>13.6</v>
      </c>
      <c r="D415" s="23" t="s">
        <v>83</v>
      </c>
      <c r="E415" s="1">
        <f>IF(D415="x",B415*C415*1.25,B415*C415)</f>
        <v>17</v>
      </c>
      <c r="F415" s="2" t="s">
        <v>26</v>
      </c>
    </row>
    <row r="416" spans="1:6" ht="18.75" customHeight="1">
      <c r="A416" t="s">
        <v>241</v>
      </c>
      <c r="B416">
        <v>2</v>
      </c>
      <c r="C416" s="19">
        <v>1.71</v>
      </c>
      <c r="D416" s="23" t="s">
        <v>83</v>
      </c>
      <c r="E416" s="1">
        <f>IF(D416="x",B416*C416*1.25,B416*C416)</f>
        <v>4.275</v>
      </c>
      <c r="F416" s="2" t="s">
        <v>26</v>
      </c>
    </row>
    <row r="417" spans="1:6" ht="18.75" customHeight="1">
      <c r="A417" t="s">
        <v>326</v>
      </c>
      <c r="B417">
        <v>4</v>
      </c>
      <c r="C417" s="19">
        <v>27.16</v>
      </c>
      <c r="E417" s="1">
        <f>IF(D417="x",B417*C417*1.25,B417*C417)</f>
        <v>108.64</v>
      </c>
      <c r="F417" s="2" t="s">
        <v>325</v>
      </c>
    </row>
    <row r="418" spans="1:6" ht="18.75" customHeight="1">
      <c r="A418" t="s">
        <v>384</v>
      </c>
      <c r="B418">
        <v>1</v>
      </c>
      <c r="C418" s="19">
        <v>54.4</v>
      </c>
      <c r="D418" s="23" t="s">
        <v>83</v>
      </c>
      <c r="E418" s="1">
        <f aca="true" t="shared" si="25" ref="E418:E423">IF(D418="x",B418*C418*1.25,B418*C418)</f>
        <v>68</v>
      </c>
      <c r="F418" s="2" t="s">
        <v>26</v>
      </c>
    </row>
    <row r="419" spans="1:6" ht="18.75" customHeight="1">
      <c r="A419" t="s">
        <v>272</v>
      </c>
      <c r="B419">
        <v>1</v>
      </c>
      <c r="C419" s="19">
        <v>135</v>
      </c>
      <c r="D419" s="23" t="s">
        <v>83</v>
      </c>
      <c r="E419" s="1">
        <f t="shared" si="25"/>
        <v>168.75</v>
      </c>
      <c r="F419" s="2" t="s">
        <v>26</v>
      </c>
    </row>
    <row r="420" spans="1:6" ht="18.75" customHeight="1">
      <c r="A420" t="s">
        <v>403</v>
      </c>
      <c r="B420">
        <v>1</v>
      </c>
      <c r="C420" s="19">
        <v>17.3</v>
      </c>
      <c r="D420" s="23" t="s">
        <v>83</v>
      </c>
      <c r="E420" s="1">
        <f>IF(D420="x",B420*C420*1.25,B420*C420)</f>
        <v>21.625</v>
      </c>
      <c r="F420" s="2" t="s">
        <v>26</v>
      </c>
    </row>
    <row r="421" spans="1:6" ht="18.75" customHeight="1">
      <c r="A421" t="s">
        <v>409</v>
      </c>
      <c r="B421">
        <v>1</v>
      </c>
      <c r="C421" s="19">
        <v>16.5</v>
      </c>
      <c r="D421" s="23" t="s">
        <v>83</v>
      </c>
      <c r="E421" s="1">
        <f>IF(D421="x",B421*C421*1.25,B421*C421)</f>
        <v>20.625</v>
      </c>
      <c r="F421" s="2" t="s">
        <v>26</v>
      </c>
    </row>
    <row r="422" spans="1:6" ht="18.75" customHeight="1">
      <c r="A422" t="s">
        <v>410</v>
      </c>
      <c r="B422">
        <v>1</v>
      </c>
      <c r="C422" s="19">
        <v>48</v>
      </c>
      <c r="D422" s="23" t="s">
        <v>83</v>
      </c>
      <c r="E422" s="1">
        <f>IF(D422="x",B422*C422*1.25,B422*C422)</f>
        <v>60</v>
      </c>
      <c r="F422" s="2" t="s">
        <v>26</v>
      </c>
    </row>
    <row r="423" spans="1:6" ht="18.75" customHeight="1">
      <c r="A423" t="s">
        <v>411</v>
      </c>
      <c r="B423">
        <v>1</v>
      </c>
      <c r="C423" s="19">
        <v>19.1</v>
      </c>
      <c r="D423" s="23" t="s">
        <v>83</v>
      </c>
      <c r="E423" s="1">
        <f t="shared" si="25"/>
        <v>23.875</v>
      </c>
      <c r="F423" s="2" t="s">
        <v>26</v>
      </c>
    </row>
    <row r="424" spans="1:6" ht="18.75" customHeight="1">
      <c r="A424" t="s">
        <v>332</v>
      </c>
      <c r="B424">
        <v>1</v>
      </c>
      <c r="C424" s="19">
        <v>134.5</v>
      </c>
      <c r="E424" s="1">
        <f>IF(D424="x",B424*C424*1.25,B424*C424)</f>
        <v>134.5</v>
      </c>
      <c r="F424" s="2" t="s">
        <v>325</v>
      </c>
    </row>
    <row r="425" spans="1:5" ht="18.75" customHeight="1">
      <c r="A425" s="36" t="s">
        <v>30</v>
      </c>
      <c r="E425" s="37">
        <f>SUM(E406:E424)</f>
        <v>2047.2900000000002</v>
      </c>
    </row>
    <row r="427" spans="1:6" ht="34.5" customHeight="1">
      <c r="A427" s="39" t="s">
        <v>84</v>
      </c>
      <c r="B427" s="12"/>
      <c r="C427" s="21"/>
      <c r="D427" s="24"/>
      <c r="E427" s="40">
        <f>E203+E193+E234+E289+E300+E308+E324+E387+E403+E425</f>
        <v>188329.0405</v>
      </c>
      <c r="F427" s="11"/>
    </row>
    <row r="430" ht="18.75" customHeight="1">
      <c r="A430" s="41" t="s">
        <v>151</v>
      </c>
    </row>
    <row r="431" ht="18.75" customHeight="1">
      <c r="A431" s="9"/>
    </row>
    <row r="432" ht="18.75" customHeight="1">
      <c r="A432" s="46" t="s">
        <v>152</v>
      </c>
    </row>
    <row r="433" spans="1:6" ht="18.75" customHeight="1">
      <c r="A433" t="s">
        <v>529</v>
      </c>
      <c r="E433" s="1">
        <f>IF(D433="x",B433*C433*1.25,B433*C433)</f>
        <v>0</v>
      </c>
      <c r="F433" s="2" t="s">
        <v>528</v>
      </c>
    </row>
    <row r="434" spans="1:6" ht="18.75" customHeight="1">
      <c r="A434" t="s">
        <v>157</v>
      </c>
      <c r="B434">
        <v>6</v>
      </c>
      <c r="C434" s="19">
        <v>7.16</v>
      </c>
      <c r="D434" s="23" t="s">
        <v>83</v>
      </c>
      <c r="E434" s="1">
        <f aca="true" t="shared" si="26" ref="E434:E446">IF(D434="x",B434*C434*1.25,B434*C434)</f>
        <v>53.7</v>
      </c>
      <c r="F434" s="2" t="s">
        <v>21</v>
      </c>
    </row>
    <row r="435" spans="1:6" ht="18.75" customHeight="1">
      <c r="A435" t="s">
        <v>158</v>
      </c>
      <c r="B435">
        <v>2</v>
      </c>
      <c r="C435" s="19">
        <v>438.4</v>
      </c>
      <c r="D435" s="23" t="s">
        <v>83</v>
      </c>
      <c r="E435" s="1">
        <f t="shared" si="26"/>
        <v>1096</v>
      </c>
      <c r="F435" s="2" t="s">
        <v>21</v>
      </c>
    </row>
    <row r="436" spans="1:6" ht="18.75" customHeight="1">
      <c r="A436" t="s">
        <v>159</v>
      </c>
      <c r="B436">
        <v>7</v>
      </c>
      <c r="C436" s="19">
        <v>13.4</v>
      </c>
      <c r="D436" s="23" t="s">
        <v>83</v>
      </c>
      <c r="E436" s="1">
        <f t="shared" si="26"/>
        <v>117.25</v>
      </c>
      <c r="F436" s="2" t="s">
        <v>21</v>
      </c>
    </row>
    <row r="437" spans="1:6" ht="18.75" customHeight="1">
      <c r="A437" t="s">
        <v>159</v>
      </c>
      <c r="B437">
        <v>1</v>
      </c>
      <c r="C437" s="19">
        <v>17</v>
      </c>
      <c r="E437" s="1">
        <f t="shared" si="26"/>
        <v>17</v>
      </c>
      <c r="F437" s="2" t="s">
        <v>124</v>
      </c>
    </row>
    <row r="438" spans="1:6" ht="18.75" customHeight="1">
      <c r="A438" t="s">
        <v>160</v>
      </c>
      <c r="B438">
        <v>21</v>
      </c>
      <c r="C438" s="19">
        <v>10.75</v>
      </c>
      <c r="E438" s="1">
        <f t="shared" si="26"/>
        <v>225.75</v>
      </c>
      <c r="F438" s="2" t="s">
        <v>124</v>
      </c>
    </row>
    <row r="439" spans="1:6" ht="18.75" customHeight="1">
      <c r="A439" t="s">
        <v>161</v>
      </c>
      <c r="B439">
        <v>4</v>
      </c>
      <c r="C439" s="19">
        <v>24</v>
      </c>
      <c r="D439" s="23" t="s">
        <v>83</v>
      </c>
      <c r="E439" s="1">
        <f t="shared" si="26"/>
        <v>120</v>
      </c>
      <c r="F439" s="2" t="s">
        <v>21</v>
      </c>
    </row>
    <row r="440" spans="1:6" ht="18.75" customHeight="1">
      <c r="A440" t="s">
        <v>162</v>
      </c>
      <c r="B440">
        <v>13</v>
      </c>
      <c r="C440" s="19">
        <v>0.8</v>
      </c>
      <c r="D440" s="23" t="s">
        <v>83</v>
      </c>
      <c r="E440" s="1">
        <f t="shared" si="26"/>
        <v>13</v>
      </c>
      <c r="F440" s="2" t="s">
        <v>21</v>
      </c>
    </row>
    <row r="441" spans="1:6" ht="18.75" customHeight="1">
      <c r="A441" t="s">
        <v>163</v>
      </c>
      <c r="B441">
        <v>1</v>
      </c>
      <c r="C441" s="19">
        <v>28</v>
      </c>
      <c r="D441" s="23" t="s">
        <v>83</v>
      </c>
      <c r="E441" s="1">
        <f t="shared" si="26"/>
        <v>35</v>
      </c>
      <c r="F441" s="2" t="s">
        <v>21</v>
      </c>
    </row>
    <row r="442" spans="1:6" ht="18.75" customHeight="1">
      <c r="A442" t="s">
        <v>166</v>
      </c>
      <c r="B442">
        <v>2</v>
      </c>
      <c r="C442" s="19">
        <v>20</v>
      </c>
      <c r="E442" s="1">
        <f t="shared" si="26"/>
        <v>40</v>
      </c>
      <c r="F442" s="2" t="s">
        <v>124</v>
      </c>
    </row>
    <row r="443" spans="1:6" ht="18.75" customHeight="1">
      <c r="A443" t="s">
        <v>176</v>
      </c>
      <c r="B443">
        <v>39</v>
      </c>
      <c r="C443" s="19">
        <v>42</v>
      </c>
      <c r="E443" s="1">
        <f t="shared" si="26"/>
        <v>1638</v>
      </c>
      <c r="F443" s="2" t="s">
        <v>42</v>
      </c>
    </row>
    <row r="444" spans="1:6" ht="18.75" customHeight="1">
      <c r="A444" t="s">
        <v>270</v>
      </c>
      <c r="B444">
        <v>1</v>
      </c>
      <c r="C444" s="19">
        <v>2789</v>
      </c>
      <c r="E444" s="1">
        <f t="shared" si="26"/>
        <v>2789</v>
      </c>
      <c r="F444" s="2" t="s">
        <v>271</v>
      </c>
    </row>
    <row r="445" spans="1:6" ht="18.75" customHeight="1">
      <c r="A445" t="s">
        <v>295</v>
      </c>
      <c r="B445">
        <v>1</v>
      </c>
      <c r="C445" s="19">
        <v>319.2</v>
      </c>
      <c r="D445" s="23" t="s">
        <v>83</v>
      </c>
      <c r="E445" s="1">
        <f t="shared" si="26"/>
        <v>399</v>
      </c>
      <c r="F445" s="2" t="s">
        <v>21</v>
      </c>
    </row>
    <row r="446" spans="1:6" ht="18.75" customHeight="1">
      <c r="A446" t="s">
        <v>294</v>
      </c>
      <c r="B446">
        <v>1</v>
      </c>
      <c r="C446" s="19">
        <v>342.4</v>
      </c>
      <c r="D446" s="23" t="s">
        <v>83</v>
      </c>
      <c r="E446" s="1">
        <f t="shared" si="26"/>
        <v>428</v>
      </c>
      <c r="F446" s="2" t="s">
        <v>21</v>
      </c>
    </row>
    <row r="447" spans="1:6" ht="18.75" customHeight="1">
      <c r="A447" t="s">
        <v>296</v>
      </c>
      <c r="B447">
        <v>1</v>
      </c>
      <c r="C447" s="19">
        <v>100</v>
      </c>
      <c r="D447" s="23" t="s">
        <v>83</v>
      </c>
      <c r="E447" s="1">
        <f aca="true" t="shared" si="27" ref="E447:E464">IF(D447="x",B447*C447*1.25,B447*C447)</f>
        <v>125</v>
      </c>
      <c r="F447" s="2" t="s">
        <v>21</v>
      </c>
    </row>
    <row r="448" spans="1:6" ht="18.75" customHeight="1">
      <c r="A448" t="s">
        <v>297</v>
      </c>
      <c r="B448">
        <v>8</v>
      </c>
      <c r="C448" s="19">
        <v>24</v>
      </c>
      <c r="D448" s="23" t="s">
        <v>83</v>
      </c>
      <c r="E448" s="1">
        <f t="shared" si="27"/>
        <v>240</v>
      </c>
      <c r="F448" s="2" t="s">
        <v>21</v>
      </c>
    </row>
    <row r="449" spans="1:6" ht="18.75" customHeight="1">
      <c r="A449" t="s">
        <v>298</v>
      </c>
      <c r="B449">
        <v>1</v>
      </c>
      <c r="C449" s="19">
        <v>24</v>
      </c>
      <c r="D449" s="23" t="s">
        <v>83</v>
      </c>
      <c r="E449" s="1">
        <f t="shared" si="27"/>
        <v>30</v>
      </c>
      <c r="F449" s="2" t="s">
        <v>21</v>
      </c>
    </row>
    <row r="450" spans="1:6" ht="18.75" customHeight="1">
      <c r="A450" t="s">
        <v>308</v>
      </c>
      <c r="B450">
        <v>1</v>
      </c>
      <c r="C450" s="19">
        <v>80</v>
      </c>
      <c r="E450" s="1">
        <f t="shared" si="27"/>
        <v>80</v>
      </c>
      <c r="F450" s="2" t="s">
        <v>124</v>
      </c>
    </row>
    <row r="451" spans="1:6" ht="18.75" customHeight="1">
      <c r="A451" t="s">
        <v>397</v>
      </c>
      <c r="B451">
        <v>1</v>
      </c>
      <c r="C451" s="19">
        <v>16.9</v>
      </c>
      <c r="D451" s="23" t="s">
        <v>83</v>
      </c>
      <c r="E451" s="1">
        <f t="shared" si="27"/>
        <v>21.125</v>
      </c>
      <c r="F451" s="2" t="s">
        <v>26</v>
      </c>
    </row>
    <row r="452" spans="1:7" ht="18.75" customHeight="1">
      <c r="A452" t="s">
        <v>492</v>
      </c>
      <c r="B452">
        <v>1</v>
      </c>
      <c r="C452" s="19">
        <v>3012</v>
      </c>
      <c r="D452" s="23" t="s">
        <v>83</v>
      </c>
      <c r="E452" s="1">
        <f t="shared" si="27"/>
        <v>3765</v>
      </c>
      <c r="F452" s="2" t="s">
        <v>418</v>
      </c>
      <c r="G452" s="2" t="s">
        <v>419</v>
      </c>
    </row>
    <row r="453" spans="1:6" ht="18.75" customHeight="1">
      <c r="A453" t="s">
        <v>443</v>
      </c>
      <c r="B453">
        <v>1</v>
      </c>
      <c r="C453" s="19">
        <v>98.5</v>
      </c>
      <c r="D453" s="23" t="s">
        <v>83</v>
      </c>
      <c r="E453" s="1">
        <f t="shared" si="27"/>
        <v>123.125</v>
      </c>
      <c r="F453" s="2" t="s">
        <v>442</v>
      </c>
    </row>
    <row r="454" spans="1:6" ht="18.75" customHeight="1">
      <c r="A454" t="s">
        <v>444</v>
      </c>
      <c r="B454">
        <v>5</v>
      </c>
      <c r="C454" s="19">
        <v>8.3</v>
      </c>
      <c r="D454" s="23" t="s">
        <v>83</v>
      </c>
      <c r="E454" s="1">
        <f t="shared" si="27"/>
        <v>51.875</v>
      </c>
      <c r="F454" s="2" t="s">
        <v>442</v>
      </c>
    </row>
    <row r="455" spans="1:6" ht="18.75" customHeight="1">
      <c r="A455" t="s">
        <v>445</v>
      </c>
      <c r="B455">
        <v>10</v>
      </c>
      <c r="C455" s="19">
        <v>34.5</v>
      </c>
      <c r="D455" s="23" t="s">
        <v>83</v>
      </c>
      <c r="E455" s="1">
        <f aca="true" t="shared" si="28" ref="E455:E463">IF(D455="x",B455*C455*1.25,B455*C455)</f>
        <v>431.25</v>
      </c>
      <c r="F455" s="2" t="s">
        <v>442</v>
      </c>
    </row>
    <row r="456" spans="1:6" ht="18.75" customHeight="1">
      <c r="A456" t="s">
        <v>446</v>
      </c>
      <c r="B456">
        <v>1</v>
      </c>
      <c r="C456" s="19">
        <v>36</v>
      </c>
      <c r="D456" s="23" t="s">
        <v>83</v>
      </c>
      <c r="E456" s="1">
        <f t="shared" si="28"/>
        <v>45</v>
      </c>
      <c r="F456" s="2" t="s">
        <v>442</v>
      </c>
    </row>
    <row r="457" spans="1:6" ht="18.75" customHeight="1">
      <c r="A457" t="s">
        <v>447</v>
      </c>
      <c r="B457">
        <v>10</v>
      </c>
      <c r="C457" s="19">
        <v>5.25</v>
      </c>
      <c r="D457" s="23" t="s">
        <v>83</v>
      </c>
      <c r="E457" s="1">
        <f t="shared" si="28"/>
        <v>65.625</v>
      </c>
      <c r="F457" s="2" t="s">
        <v>442</v>
      </c>
    </row>
    <row r="458" spans="1:6" ht="18.75" customHeight="1">
      <c r="A458" t="s">
        <v>448</v>
      </c>
      <c r="B458">
        <v>150</v>
      </c>
      <c r="C458" s="19">
        <v>12</v>
      </c>
      <c r="D458" s="23" t="s">
        <v>83</v>
      </c>
      <c r="E458" s="1">
        <f t="shared" si="28"/>
        <v>2250</v>
      </c>
      <c r="F458" s="2" t="s">
        <v>442</v>
      </c>
    </row>
    <row r="459" spans="1:6" ht="18.75" customHeight="1">
      <c r="A459" t="s">
        <v>449</v>
      </c>
      <c r="B459">
        <v>35</v>
      </c>
      <c r="C459" s="19">
        <v>29.3</v>
      </c>
      <c r="D459" s="23" t="s">
        <v>83</v>
      </c>
      <c r="E459" s="1">
        <f t="shared" si="28"/>
        <v>1281.875</v>
      </c>
      <c r="F459" s="2" t="s">
        <v>442</v>
      </c>
    </row>
    <row r="460" spans="1:6" ht="18.75" customHeight="1">
      <c r="A460" t="s">
        <v>450</v>
      </c>
      <c r="B460">
        <v>36</v>
      </c>
      <c r="C460" s="19">
        <v>11.3</v>
      </c>
      <c r="D460" s="23" t="s">
        <v>83</v>
      </c>
      <c r="E460" s="1">
        <f t="shared" si="28"/>
        <v>508.5</v>
      </c>
      <c r="F460" s="2" t="s">
        <v>442</v>
      </c>
    </row>
    <row r="461" spans="1:6" ht="18.75" customHeight="1">
      <c r="A461" t="s">
        <v>451</v>
      </c>
      <c r="B461">
        <v>1</v>
      </c>
      <c r="C461" s="19">
        <v>35</v>
      </c>
      <c r="D461" s="23" t="s">
        <v>83</v>
      </c>
      <c r="E461" s="1">
        <f t="shared" si="28"/>
        <v>43.75</v>
      </c>
      <c r="F461" s="2" t="s">
        <v>442</v>
      </c>
    </row>
    <row r="462" spans="1:6" ht="18.75" customHeight="1">
      <c r="A462" t="s">
        <v>452</v>
      </c>
      <c r="B462">
        <v>1</v>
      </c>
      <c r="C462" s="19">
        <v>31.6</v>
      </c>
      <c r="D462" s="23" t="s">
        <v>83</v>
      </c>
      <c r="E462" s="1">
        <f t="shared" si="28"/>
        <v>39.5</v>
      </c>
      <c r="F462" s="2" t="s">
        <v>442</v>
      </c>
    </row>
    <row r="463" spans="1:6" ht="18.75" customHeight="1">
      <c r="A463" t="s">
        <v>453</v>
      </c>
      <c r="B463">
        <v>1</v>
      </c>
      <c r="C463" s="19">
        <v>36</v>
      </c>
      <c r="D463" s="23" t="s">
        <v>83</v>
      </c>
      <c r="E463" s="1">
        <f t="shared" si="28"/>
        <v>45</v>
      </c>
      <c r="F463" s="2" t="s">
        <v>442</v>
      </c>
    </row>
    <row r="464" spans="1:6" ht="18.75" customHeight="1">
      <c r="A464" t="s">
        <v>454</v>
      </c>
      <c r="B464">
        <v>17.5</v>
      </c>
      <c r="C464" s="19">
        <v>358</v>
      </c>
      <c r="D464" s="23" t="s">
        <v>83</v>
      </c>
      <c r="E464" s="1">
        <f t="shared" si="27"/>
        <v>7831.25</v>
      </c>
      <c r="F464" s="2" t="s">
        <v>442</v>
      </c>
    </row>
    <row r="465" spans="1:6" ht="18.75" customHeight="1">
      <c r="A465" t="s">
        <v>455</v>
      </c>
      <c r="B465">
        <v>4</v>
      </c>
      <c r="C465" s="19">
        <v>120</v>
      </c>
      <c r="D465" s="23" t="s">
        <v>83</v>
      </c>
      <c r="E465" s="1">
        <f aca="true" t="shared" si="29" ref="E465:E474">IF(D465="x",B465*C465*1.25,B465*C465)</f>
        <v>600</v>
      </c>
      <c r="F465" s="2" t="s">
        <v>442</v>
      </c>
    </row>
    <row r="466" spans="1:6" ht="18.75" customHeight="1">
      <c r="A466" t="s">
        <v>468</v>
      </c>
      <c r="B466">
        <v>4</v>
      </c>
      <c r="C466" s="19">
        <v>10.5</v>
      </c>
      <c r="E466" s="1">
        <f t="shared" si="29"/>
        <v>42</v>
      </c>
      <c r="F466" s="2" t="s">
        <v>467</v>
      </c>
    </row>
    <row r="467" spans="1:6" ht="18.75" customHeight="1">
      <c r="A467" t="s">
        <v>469</v>
      </c>
      <c r="B467">
        <v>1</v>
      </c>
      <c r="C467" s="19">
        <v>67</v>
      </c>
      <c r="E467" s="1">
        <f t="shared" si="29"/>
        <v>67</v>
      </c>
      <c r="F467" s="2" t="s">
        <v>467</v>
      </c>
    </row>
    <row r="468" spans="1:6" ht="18.75" customHeight="1">
      <c r="A468" t="s">
        <v>470</v>
      </c>
      <c r="B468">
        <v>1</v>
      </c>
      <c r="C468" s="19">
        <v>83</v>
      </c>
      <c r="E468" s="1">
        <f t="shared" si="29"/>
        <v>83</v>
      </c>
      <c r="F468" s="2" t="s">
        <v>467</v>
      </c>
    </row>
    <row r="469" spans="1:6" ht="18.75" customHeight="1">
      <c r="A469" t="s">
        <v>481</v>
      </c>
      <c r="B469">
        <v>40</v>
      </c>
      <c r="C469" s="19">
        <v>2.6</v>
      </c>
      <c r="E469" s="1">
        <f t="shared" si="29"/>
        <v>104</v>
      </c>
      <c r="F469" s="2" t="s">
        <v>42</v>
      </c>
    </row>
    <row r="470" spans="1:6" ht="18.75" customHeight="1">
      <c r="A470" t="s">
        <v>482</v>
      </c>
      <c r="B470">
        <v>40</v>
      </c>
      <c r="C470" s="19">
        <v>5.25</v>
      </c>
      <c r="E470" s="1">
        <f t="shared" si="29"/>
        <v>210</v>
      </c>
      <c r="F470" s="2" t="s">
        <v>42</v>
      </c>
    </row>
    <row r="471" spans="1:6" ht="18.75" customHeight="1">
      <c r="A471" t="s">
        <v>483</v>
      </c>
      <c r="B471">
        <v>1</v>
      </c>
      <c r="C471" s="19">
        <v>480</v>
      </c>
      <c r="E471" s="1">
        <f t="shared" si="29"/>
        <v>480</v>
      </c>
      <c r="F471" s="2" t="s">
        <v>42</v>
      </c>
    </row>
    <row r="472" spans="1:6" ht="18.75" customHeight="1">
      <c r="A472" t="s">
        <v>484</v>
      </c>
      <c r="B472">
        <v>39</v>
      </c>
      <c r="C472" s="19">
        <v>12.2</v>
      </c>
      <c r="E472" s="1">
        <f t="shared" si="29"/>
        <v>475.79999999999995</v>
      </c>
      <c r="F472" s="2" t="s">
        <v>42</v>
      </c>
    </row>
    <row r="473" spans="1:6" ht="18.75" customHeight="1">
      <c r="A473" t="s">
        <v>484</v>
      </c>
      <c r="B473">
        <v>28</v>
      </c>
      <c r="C473" s="19">
        <v>17.85</v>
      </c>
      <c r="E473" s="1">
        <f t="shared" si="29"/>
        <v>499.80000000000007</v>
      </c>
      <c r="F473" s="2" t="s">
        <v>42</v>
      </c>
    </row>
    <row r="474" spans="1:6" ht="18.75" customHeight="1">
      <c r="A474" t="s">
        <v>526</v>
      </c>
      <c r="B474">
        <v>1</v>
      </c>
      <c r="C474" s="19">
        <v>10000</v>
      </c>
      <c r="E474" s="1">
        <f t="shared" si="29"/>
        <v>10000</v>
      </c>
      <c r="F474" s="2" t="s">
        <v>442</v>
      </c>
    </row>
    <row r="475" spans="1:5" ht="18.75" customHeight="1">
      <c r="A475" s="36" t="s">
        <v>30</v>
      </c>
      <c r="E475" s="37">
        <f>SUM(E434:E474)</f>
        <v>36511.175</v>
      </c>
    </row>
    <row r="477" ht="18.75" customHeight="1">
      <c r="A477" s="46" t="s">
        <v>153</v>
      </c>
    </row>
    <row r="478" spans="1:6" ht="18.75" customHeight="1">
      <c r="A478" t="s">
        <v>278</v>
      </c>
      <c r="B478">
        <v>1</v>
      </c>
      <c r="C478" s="19">
        <v>0</v>
      </c>
      <c r="E478" s="1">
        <f aca="true" t="shared" si="30" ref="E478:E494">IF(D478="x",B478*C478*1.25,B478*C478)</f>
        <v>0</v>
      </c>
      <c r="F478" s="2" t="s">
        <v>280</v>
      </c>
    </row>
    <row r="479" spans="1:7" ht="18.75" customHeight="1">
      <c r="A479" t="s">
        <v>154</v>
      </c>
      <c r="B479">
        <v>1</v>
      </c>
      <c r="C479" s="19">
        <v>11500</v>
      </c>
      <c r="D479" s="23" t="s">
        <v>83</v>
      </c>
      <c r="E479" s="1">
        <f t="shared" si="30"/>
        <v>14375</v>
      </c>
      <c r="F479" s="2" t="s">
        <v>279</v>
      </c>
      <c r="G479" s="2" t="s">
        <v>212</v>
      </c>
    </row>
    <row r="480" spans="1:6" ht="18.75" customHeight="1">
      <c r="A480" t="s">
        <v>156</v>
      </c>
      <c r="B480">
        <v>16</v>
      </c>
      <c r="C480" s="19">
        <v>50</v>
      </c>
      <c r="E480" s="1">
        <f t="shared" si="30"/>
        <v>800</v>
      </c>
      <c r="F480" s="2" t="s">
        <v>165</v>
      </c>
    </row>
    <row r="481" spans="1:6" ht="18.75" customHeight="1">
      <c r="A481" t="s">
        <v>189</v>
      </c>
      <c r="B481">
        <v>10</v>
      </c>
      <c r="C481" s="19">
        <v>59</v>
      </c>
      <c r="E481" s="1">
        <f t="shared" si="30"/>
        <v>590</v>
      </c>
      <c r="F481" s="2" t="s">
        <v>165</v>
      </c>
    </row>
    <row r="482" spans="1:7" ht="18.75" customHeight="1">
      <c r="A482" t="s">
        <v>493</v>
      </c>
      <c r="B482">
        <v>1</v>
      </c>
      <c r="C482" s="19">
        <v>4000</v>
      </c>
      <c r="E482" s="1">
        <f t="shared" si="30"/>
        <v>4000</v>
      </c>
      <c r="F482" s="2" t="s">
        <v>210</v>
      </c>
      <c r="G482" s="2" t="s">
        <v>211</v>
      </c>
    </row>
    <row r="483" spans="1:6" ht="18.75" customHeight="1">
      <c r="A483" t="s">
        <v>494</v>
      </c>
      <c r="B483">
        <v>1</v>
      </c>
      <c r="C483" s="19">
        <v>1386</v>
      </c>
      <c r="E483" s="1">
        <f t="shared" si="30"/>
        <v>1386</v>
      </c>
      <c r="F483" s="2" t="s">
        <v>417</v>
      </c>
    </row>
    <row r="484" spans="1:6" ht="18.75" customHeight="1">
      <c r="A484" t="s">
        <v>413</v>
      </c>
      <c r="B484">
        <v>1</v>
      </c>
      <c r="C484" s="19">
        <v>3700</v>
      </c>
      <c r="D484" s="23" t="s">
        <v>83</v>
      </c>
      <c r="E484" s="1">
        <f t="shared" si="30"/>
        <v>4625</v>
      </c>
      <c r="F484" s="2" t="s">
        <v>414</v>
      </c>
    </row>
    <row r="485" spans="1:6" ht="18.75" customHeight="1">
      <c r="A485" t="s">
        <v>491</v>
      </c>
      <c r="B485">
        <v>1</v>
      </c>
      <c r="C485" s="19">
        <v>700</v>
      </c>
      <c r="E485" s="1">
        <f t="shared" si="30"/>
        <v>700</v>
      </c>
      <c r="F485" s="2" t="s">
        <v>244</v>
      </c>
    </row>
    <row r="486" spans="1:6" ht="18.75" customHeight="1">
      <c r="A486" t="s">
        <v>435</v>
      </c>
      <c r="B486">
        <v>1</v>
      </c>
      <c r="C486" s="19">
        <v>1490</v>
      </c>
      <c r="E486" s="1">
        <f t="shared" si="30"/>
        <v>1490</v>
      </c>
      <c r="F486" s="2" t="s">
        <v>436</v>
      </c>
    </row>
    <row r="487" spans="1:6" ht="18.75" customHeight="1">
      <c r="A487" t="s">
        <v>439</v>
      </c>
      <c r="B487">
        <v>1</v>
      </c>
      <c r="C487" s="19">
        <v>3000</v>
      </c>
      <c r="E487" s="1">
        <f aca="true" t="shared" si="31" ref="E487:E493">IF(D487="x",B487*C487*1.25,B487*C487)</f>
        <v>3000</v>
      </c>
      <c r="F487" s="2" t="s">
        <v>154</v>
      </c>
    </row>
    <row r="488" spans="1:6" ht="18.75" customHeight="1">
      <c r="A488" t="s">
        <v>474</v>
      </c>
      <c r="B488">
        <v>1</v>
      </c>
      <c r="C488" s="19">
        <v>1000</v>
      </c>
      <c r="E488" s="1">
        <f>IF(D488="x",B488*C488*1.25,B488*C488)</f>
        <v>1000</v>
      </c>
      <c r="F488" s="2" t="s">
        <v>475</v>
      </c>
    </row>
    <row r="489" spans="1:6" ht="18.75" customHeight="1">
      <c r="A489" t="s">
        <v>489</v>
      </c>
      <c r="B489">
        <v>3</v>
      </c>
      <c r="C489" s="19">
        <v>79</v>
      </c>
      <c r="E489" s="1">
        <f>IF(D489="x",B489*C489*1.25,B489*C489)</f>
        <v>237</v>
      </c>
      <c r="F489" s="2" t="s">
        <v>467</v>
      </c>
    </row>
    <row r="490" spans="1:6" ht="18.75" customHeight="1">
      <c r="A490" t="s">
        <v>490</v>
      </c>
      <c r="B490">
        <v>1</v>
      </c>
      <c r="C490" s="19">
        <v>125</v>
      </c>
      <c r="E490" s="1">
        <f>IF(D490="x",B490*C490*1.25,B490*C490)</f>
        <v>125</v>
      </c>
      <c r="F490" s="2" t="s">
        <v>467</v>
      </c>
    </row>
    <row r="491" spans="1:6" ht="18.75" customHeight="1">
      <c r="A491" t="s">
        <v>504</v>
      </c>
      <c r="B491">
        <v>1</v>
      </c>
      <c r="C491" s="19">
        <v>299</v>
      </c>
      <c r="E491" s="1">
        <f t="shared" si="31"/>
        <v>299</v>
      </c>
      <c r="F491" s="2" t="s">
        <v>417</v>
      </c>
    </row>
    <row r="492" spans="1:6" ht="18.75" customHeight="1">
      <c r="A492" t="s">
        <v>505</v>
      </c>
      <c r="B492">
        <v>1</v>
      </c>
      <c r="C492" s="19">
        <v>444</v>
      </c>
      <c r="E492" s="1">
        <f t="shared" si="31"/>
        <v>444</v>
      </c>
      <c r="F492" s="2" t="s">
        <v>417</v>
      </c>
    </row>
    <row r="493" spans="1:6" ht="18.75" customHeight="1">
      <c r="A493" t="s">
        <v>506</v>
      </c>
      <c r="B493">
        <v>1</v>
      </c>
      <c r="C493" s="19">
        <v>75</v>
      </c>
      <c r="E493" s="1">
        <f t="shared" si="31"/>
        <v>75</v>
      </c>
      <c r="F493" s="2" t="s">
        <v>417</v>
      </c>
    </row>
    <row r="494" spans="1:6" ht="18.75" customHeight="1">
      <c r="A494" t="s">
        <v>527</v>
      </c>
      <c r="B494">
        <v>1</v>
      </c>
      <c r="C494" s="19">
        <v>5000</v>
      </c>
      <c r="E494" s="1">
        <f t="shared" si="30"/>
        <v>5000</v>
      </c>
      <c r="F494" s="2" t="s">
        <v>154</v>
      </c>
    </row>
    <row r="495" spans="1:5" ht="18.75" customHeight="1">
      <c r="A495" s="36" t="s">
        <v>30</v>
      </c>
      <c r="E495" s="37">
        <f>SUM(E478:E494)</f>
        <v>38146</v>
      </c>
    </row>
    <row r="497" spans="1:6" ht="34.5" customHeight="1">
      <c r="A497" s="39" t="s">
        <v>155</v>
      </c>
      <c r="B497" s="12"/>
      <c r="C497" s="21"/>
      <c r="D497" s="24"/>
      <c r="E497" s="40">
        <f>E475+E495</f>
        <v>74657.175</v>
      </c>
      <c r="F497" s="11"/>
    </row>
    <row r="500" ht="18.75" customHeight="1">
      <c r="A500" s="48" t="s">
        <v>398</v>
      </c>
    </row>
    <row r="501" ht="18.75" customHeight="1">
      <c r="A501" s="9"/>
    </row>
    <row r="502" spans="1:6" ht="18.75" customHeight="1">
      <c r="A502" t="s">
        <v>400</v>
      </c>
      <c r="B502">
        <v>1</v>
      </c>
      <c r="C502" s="19">
        <v>161</v>
      </c>
      <c r="D502" s="23" t="s">
        <v>83</v>
      </c>
      <c r="E502" s="1">
        <f aca="true" t="shared" si="32" ref="E502:E509">IF(D502="x",B502*C502*1.25,B502*C502)</f>
        <v>201.25</v>
      </c>
      <c r="F502" s="2" t="s">
        <v>26</v>
      </c>
    </row>
    <row r="503" spans="1:6" ht="18.75" customHeight="1">
      <c r="A503" t="s">
        <v>460</v>
      </c>
      <c r="B503">
        <v>1</v>
      </c>
      <c r="C503" s="19">
        <v>3029</v>
      </c>
      <c r="E503" s="1">
        <f t="shared" si="32"/>
        <v>3029</v>
      </c>
      <c r="F503" s="2" t="s">
        <v>401</v>
      </c>
    </row>
    <row r="504" spans="1:6" ht="18.75" customHeight="1">
      <c r="A504" t="s">
        <v>517</v>
      </c>
      <c r="B504">
        <v>1</v>
      </c>
      <c r="C504" s="19">
        <v>2300</v>
      </c>
      <c r="E504" s="1">
        <f t="shared" si="32"/>
        <v>2300</v>
      </c>
      <c r="F504" s="2" t="s">
        <v>401</v>
      </c>
    </row>
    <row r="505" spans="1:6" ht="18.75" customHeight="1">
      <c r="A505" t="s">
        <v>415</v>
      </c>
      <c r="B505">
        <v>1</v>
      </c>
      <c r="C505" s="19">
        <v>109</v>
      </c>
      <c r="E505" s="1">
        <f t="shared" si="32"/>
        <v>109</v>
      </c>
      <c r="F505" s="2" t="s">
        <v>401</v>
      </c>
    </row>
    <row r="506" spans="1:6" ht="18.75" customHeight="1">
      <c r="A506" t="s">
        <v>405</v>
      </c>
      <c r="B506">
        <v>4</v>
      </c>
      <c r="C506" s="19">
        <v>27.5</v>
      </c>
      <c r="D506" s="23" t="s">
        <v>83</v>
      </c>
      <c r="E506" s="1">
        <f t="shared" si="32"/>
        <v>137.5</v>
      </c>
      <c r="F506" s="2" t="s">
        <v>26</v>
      </c>
    </row>
    <row r="507" spans="1:6" ht="18.75" customHeight="1">
      <c r="A507" t="s">
        <v>406</v>
      </c>
      <c r="B507">
        <v>2</v>
      </c>
      <c r="C507" s="19">
        <v>10.8</v>
      </c>
      <c r="D507" s="23" t="s">
        <v>83</v>
      </c>
      <c r="E507" s="1">
        <f t="shared" si="32"/>
        <v>27</v>
      </c>
      <c r="F507" s="2" t="s">
        <v>26</v>
      </c>
    </row>
    <row r="508" spans="1:7" ht="18.75" customHeight="1">
      <c r="A508" t="s">
        <v>458</v>
      </c>
      <c r="B508">
        <v>1</v>
      </c>
      <c r="C508" s="19">
        <v>6000</v>
      </c>
      <c r="E508" s="1">
        <f t="shared" si="32"/>
        <v>6000</v>
      </c>
      <c r="F508" s="2" t="s">
        <v>416</v>
      </c>
      <c r="G508" s="2" t="s">
        <v>457</v>
      </c>
    </row>
    <row r="509" spans="1:6" ht="18.75" customHeight="1">
      <c r="A509" t="s">
        <v>461</v>
      </c>
      <c r="B509">
        <v>1</v>
      </c>
      <c r="C509" s="19">
        <v>750</v>
      </c>
      <c r="E509" s="1">
        <f t="shared" si="32"/>
        <v>750</v>
      </c>
      <c r="F509" s="2" t="s">
        <v>402</v>
      </c>
    </row>
    <row r="510" spans="1:6" ht="18.75" customHeight="1">
      <c r="A510" t="s">
        <v>514</v>
      </c>
      <c r="B510">
        <v>1</v>
      </c>
      <c r="C510" s="19">
        <v>146</v>
      </c>
      <c r="E510" s="1">
        <f aca="true" t="shared" si="33" ref="E510:E518">IF(D510="x",B510*C510*1.25,B510*C510)</f>
        <v>146</v>
      </c>
      <c r="F510" s="2" t="s">
        <v>116</v>
      </c>
    </row>
    <row r="511" spans="1:6" ht="18.75" customHeight="1">
      <c r="A511" t="s">
        <v>515</v>
      </c>
      <c r="B511">
        <v>1</v>
      </c>
      <c r="C511" s="19">
        <v>427</v>
      </c>
      <c r="E511" s="1">
        <f t="shared" si="33"/>
        <v>427</v>
      </c>
      <c r="F511" s="2" t="s">
        <v>401</v>
      </c>
    </row>
    <row r="512" spans="1:6" ht="18.75" customHeight="1">
      <c r="A512" t="s">
        <v>516</v>
      </c>
      <c r="B512">
        <v>1</v>
      </c>
      <c r="C512" s="19">
        <v>649</v>
      </c>
      <c r="E512" s="1">
        <f t="shared" si="33"/>
        <v>649</v>
      </c>
      <c r="F512" s="2" t="s">
        <v>401</v>
      </c>
    </row>
    <row r="513" spans="1:7" ht="18.75" customHeight="1">
      <c r="A513" t="s">
        <v>518</v>
      </c>
      <c r="B513">
        <v>1</v>
      </c>
      <c r="C513" s="19">
        <v>395</v>
      </c>
      <c r="E513" s="1">
        <f t="shared" si="33"/>
        <v>395</v>
      </c>
      <c r="F513" s="2" t="s">
        <v>401</v>
      </c>
      <c r="G513" s="2" t="s">
        <v>457</v>
      </c>
    </row>
    <row r="514" spans="1:6" ht="18.75" customHeight="1">
      <c r="A514" t="s">
        <v>519</v>
      </c>
      <c r="B514">
        <v>2</v>
      </c>
      <c r="C514" s="19">
        <v>5</v>
      </c>
      <c r="E514" s="1">
        <f t="shared" si="33"/>
        <v>10</v>
      </c>
      <c r="F514" s="2" t="s">
        <v>401</v>
      </c>
    </row>
    <row r="515" spans="1:6" ht="18.75" customHeight="1">
      <c r="A515" t="s">
        <v>520</v>
      </c>
      <c r="B515">
        <v>2</v>
      </c>
      <c r="C515" s="19">
        <v>25</v>
      </c>
      <c r="E515" s="1">
        <f t="shared" si="33"/>
        <v>50</v>
      </c>
      <c r="F515" s="2" t="s">
        <v>401</v>
      </c>
    </row>
    <row r="516" spans="1:6" ht="18.75" customHeight="1">
      <c r="A516" t="s">
        <v>521</v>
      </c>
      <c r="B516">
        <v>4</v>
      </c>
      <c r="C516" s="19">
        <v>99.5</v>
      </c>
      <c r="E516" s="1">
        <f t="shared" si="33"/>
        <v>398</v>
      </c>
      <c r="F516" s="2" t="s">
        <v>122</v>
      </c>
    </row>
    <row r="517" spans="1:6" ht="18.75" customHeight="1">
      <c r="A517" t="s">
        <v>522</v>
      </c>
      <c r="B517">
        <v>1</v>
      </c>
      <c r="C517" s="19">
        <v>2434</v>
      </c>
      <c r="E517" s="1">
        <f t="shared" si="33"/>
        <v>2434</v>
      </c>
      <c r="F517" s="2" t="s">
        <v>523</v>
      </c>
    </row>
    <row r="518" spans="1:6" ht="18.75" customHeight="1">
      <c r="A518" t="s">
        <v>524</v>
      </c>
      <c r="B518">
        <v>1</v>
      </c>
      <c r="C518" s="19">
        <v>207</v>
      </c>
      <c r="E518" s="1">
        <f t="shared" si="33"/>
        <v>207</v>
      </c>
      <c r="F518" s="2" t="s">
        <v>525</v>
      </c>
    </row>
    <row r="519" spans="1:6" ht="34.5" customHeight="1">
      <c r="A519" s="39" t="s">
        <v>399</v>
      </c>
      <c r="B519" s="12"/>
      <c r="C519" s="21"/>
      <c r="D519" s="24"/>
      <c r="E519" s="40">
        <f>SUM(E502:E518)</f>
        <v>17269.75</v>
      </c>
      <c r="F519" s="11"/>
    </row>
    <row r="522" spans="1:6" ht="57" customHeight="1">
      <c r="A522" s="42" t="s">
        <v>135</v>
      </c>
      <c r="B522" s="12"/>
      <c r="C522" s="21"/>
      <c r="D522" s="24"/>
      <c r="E522" s="43">
        <f>E152+E427+E497+E519</f>
        <v>336179.82300000003</v>
      </c>
      <c r="F522" s="1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HM</cp:lastModifiedBy>
  <dcterms:created xsi:type="dcterms:W3CDTF">2004-07-13T22:03:15Z</dcterms:created>
  <dcterms:modified xsi:type="dcterms:W3CDTF">2006-02-02T15:06:49Z</dcterms:modified>
  <cp:category/>
  <cp:version/>
  <cp:contentType/>
  <cp:contentStatus/>
</cp:coreProperties>
</file>